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00" firstSheet="2" activeTab="4"/>
  </bookViews>
  <sheets>
    <sheet name="เภสัช1" sheetId="1" state="hidden" r:id="rId1"/>
    <sheet name="เภสัช2" sheetId="2" state="hidden" r:id="rId2"/>
    <sheet name="สรุปปะหน้า" sheetId="3" r:id="rId3"/>
    <sheet name="แผนการใช้งบประมาณ" sheetId="4" r:id="rId4"/>
    <sheet name="เภสัช" sheetId="5" r:id="rId5"/>
    <sheet name="ทันตะ" sheetId="6" r:id="rId6"/>
    <sheet name="รังสี" sheetId="7" r:id="rId7"/>
    <sheet name="ชันสูตร" sheetId="8" r:id="rId8"/>
    <sheet name="จิตเวช" sheetId="9" r:id="rId9"/>
    <sheet name="ยุทธศาสตร์" sheetId="10" r:id="rId10"/>
    <sheet name="เวชระเบียน" sheetId="11" r:id="rId11"/>
    <sheet name="คุณภาพ" sheetId="12" r:id="rId12"/>
    <sheet name="HUM" sheetId="13" r:id="rId13"/>
    <sheet name="สุขศึกษา" sheetId="14" r:id="rId14"/>
    <sheet name="พัสดุ" sheetId="15" r:id="rId15"/>
    <sheet name="โภชนศาสตร์" sheetId="16" r:id="rId16"/>
    <sheet name="ไตเทียม" sheetId="17" r:id="rId17"/>
    <sheet name="พิเศษ" sheetId="18" r:id="rId18"/>
    <sheet name="ผู้คลอด" sheetId="19" r:id="rId19"/>
    <sheet name="ศัลย์" sheetId="20" r:id="rId20"/>
    <sheet name="กุมาร" sheetId="21" r:id="rId21"/>
    <sheet name="อุบัติหตุ" sheetId="22" r:id="rId22"/>
    <sheet name="NICU" sheetId="23" r:id="rId23"/>
    <sheet name="เรื้อรัง" sheetId="24" r:id="rId24"/>
    <sheet name="IC" sheetId="25" r:id="rId25"/>
    <sheet name="ผู้ป่วยนอก" sheetId="26" r:id="rId26"/>
    <sheet name="ปฐมภูมิ" sheetId="27" r:id="rId27"/>
    <sheet name="ENV" sheetId="28" r:id="rId28"/>
  </sheets>
  <definedNames>
    <definedName name="_xlnm.Print_Titles" localSheetId="0">'เภสัช1'!$7:$9</definedName>
    <definedName name="_xlnm.Print_Titles" localSheetId="1">'เภสัช2'!$7:$9</definedName>
  </definedNames>
  <calcPr fullCalcOnLoad="1"/>
</workbook>
</file>

<file path=xl/sharedStrings.xml><?xml version="1.0" encoding="utf-8"?>
<sst xmlns="http://schemas.openxmlformats.org/spreadsheetml/2006/main" count="3005" uniqueCount="1420">
  <si>
    <t xml:space="preserve">1.6เสริมสร้างศักยภาพบุคลาการด้านวิชาการ งานวิจัยเพื่อความปลอดภัย </t>
  </si>
  <si>
    <t>1.7จัดทำระบบการเชื่อมโยงข้อมูลความเสี่ยงด้วยเทคโนโลยีที่ทันสมัย</t>
  </si>
  <si>
    <t>76.โครงการพัฒนาศักยภาพ  (อสม) และคณะกรรมการชมรม (อสม.) ตำบลท่าศาลา</t>
  </si>
  <si>
    <t>กองทุนหลักประกันสุขภาพ อบต.ท่าศาลา</t>
  </si>
  <si>
    <t>1.1ประชุม</t>
  </si>
  <si>
    <t>1.2อบรมเชิงปฏิบัติ</t>
  </si>
  <si>
    <t>77.โครงการสร้างอาสาสมัครประจำครอบครัว (อสค.) ตำบลท่าศาลากิจกรรมให้ความรู้ อสค.ตามบริบทของผู้ป่วยติดเตียง</t>
  </si>
  <si>
    <t>นส.พรนิภา รักขพันธ์</t>
  </si>
  <si>
    <t>1.บูรณาการติดตามเยี่ยมบ้าน</t>
  </si>
  <si>
    <t>2.บูรณาการให้บริการคลินิก</t>
  </si>
  <si>
    <t>78.โครงการบริการป้องกันการติดเชื้อเอชไอวีในกลุ่มประชาการหลัก โรงพยาบาลท่าศาลา จังหวัดนครศรีธรรมราช</t>
  </si>
  <si>
    <t>**เขียนโครงการส่ง สสจ.รออนุมัติ</t>
  </si>
  <si>
    <t>สปสช.</t>
  </si>
  <si>
    <t>1.1ประชุมเจ้าหน้าที่ด้านสุขภาพในเครือข่าย</t>
  </si>
  <si>
    <t xml:space="preserve">1.2ประชุมเชิงปฏิบัติการในกลุ่มนักเรียนมัธยมศึกษา </t>
  </si>
  <si>
    <t xml:space="preserve">1.3ประชุมเชิงปฏิบัติการ กลุ่มนักศึกษา                   </t>
  </si>
  <si>
    <t>1.4ประชุมเชิงปฏิบัติการกลุ่มประชาชนทั่วไป</t>
  </si>
  <si>
    <t xml:space="preserve">1.5การสำรวจสถานประกอบการ คาราโอเกะ ร้านนวด </t>
  </si>
  <si>
    <t>1.6การให้คำปรึกษาก่อนตรวจเลือดหาการติดเชื้อ เอช ไอ วี</t>
  </si>
  <si>
    <t>79.โครงการคลินิกจากใจสู่ฝัน โรงพยาบาลท่าศาลา ปี 2561</t>
  </si>
  <si>
    <t>นางสาวอุดมรัตน์  ปลอดชูแก้ว</t>
  </si>
  <si>
    <t>1.1ประชุมเชิงปฏิบัติการ</t>
  </si>
  <si>
    <t>80.โครงการพัฒนาระบบการติดตามและส่งเสริมการกินยาต้านไวรัสอย่างต่อเนื่อง โรงพยาบาลท่าศาลา ปี2561</t>
  </si>
  <si>
    <t xml:space="preserve">1.1 กิจกรรมนับเม็ดยา โดยอาสาสมัครผู้ติดเชื้อ </t>
  </si>
  <si>
    <t>81.ส่งเสริมการฝากครรภ์คุณภาพ</t>
  </si>
  <si>
    <t>นางณัฐพัชร ศรีสุข</t>
  </si>
  <si>
    <t>1.1ให้ความรู้หญิงตั้งครรภ์</t>
  </si>
  <si>
    <t xml:space="preserve">1.2อบรมแม่อาสา                             </t>
  </si>
  <si>
    <t>1.3ทำสื่อประชาสัมพันธ์การฝากครรภ์เร็ว</t>
  </si>
  <si>
    <t>82.โครงการพัฒนาศักยภาพสมาชิกชมรมผู้สูงอายุ โรงพยาบาลท่าศาลา ปี2561</t>
  </si>
  <si>
    <t>นางสมใจ ขจรชัยกุล</t>
  </si>
  <si>
    <t xml:space="preserve">83.โครงการพัฒนาศักยภาพผู้ดูแลเด็กปฐมวัย 0-5 ปี ตำบลท่าศาลา   ปี 2561 (อสม.+แม่อาสา+ครูผู้ดูแลเด็ก) </t>
  </si>
  <si>
    <t>กองทุนหลักประกันสุขภาพ อบต., เทศบาลตำบลท่าศาลา, เงินบำรุง รพ.</t>
  </si>
  <si>
    <t xml:space="preserve">นางจีราพร ชูรัตน์ </t>
  </si>
  <si>
    <t>1.1 อบรมให้ความรู้</t>
  </si>
  <si>
    <t>1.2 ฝึกทักษะ</t>
  </si>
  <si>
    <t>1.3 ให้อุปกรณ์</t>
  </si>
  <si>
    <t xml:space="preserve">84.โครงการลดอ้วนลงพุง ปรับพฤติกรรมเสี่ยง </t>
  </si>
  <si>
    <t>กองทุนหลักประกันสุขภาพตำบลท่าศาลา นส.อัญชนา ทองอ่อน</t>
  </si>
  <si>
    <t xml:space="preserve">85.โครงการคัดกรองโรคไม่ติดต่อเรื้อรังตำบลท่าศาลา อำเภอท่าศาลา จังหวัดนครศรีฯ    </t>
  </si>
  <si>
    <t>กองทุนหลักประกันสุขภาพตำบลท่าศาลา</t>
  </si>
  <si>
    <t>นส.อัญชนา ทองอ่อน</t>
  </si>
  <si>
    <t xml:space="preserve">86.โครงการอบรมเชิงปฏิบัติการแกนนำงานควบคุมโรคไม่ติดต่อเรื้อรังตำบลท่าศาลา อำเภอท่าศาลา จังหวัดนครศรีฯ         </t>
  </si>
  <si>
    <t xml:space="preserve">1.1ชี้แจงและคัดเลือกกลุ่มเป้าหมาย                  </t>
  </si>
  <si>
    <t xml:space="preserve">1.2จัดประชุมเชิงปฏิบัติการ    </t>
  </si>
  <si>
    <t>1.3รายงานผลการปฏิบัติงาน</t>
  </si>
  <si>
    <t>87.โครงการพัฒนาศักยภาพครูอนามัยโรงเรียน ตำบลท่าศาลา ปี 2561</t>
  </si>
  <si>
    <t>นางกฤตพร อินณรงค์</t>
  </si>
  <si>
    <t xml:space="preserve">1.1ชี้แจงแนวทางแก่ครูอนามัยโรงเรียน  </t>
  </si>
  <si>
    <t>88.โครงการเด็กนักเรียนไทยสูงดีสมส่วน ตำบลท่าศาลา ปีงบประมาณ 2561</t>
  </si>
  <si>
    <t>1.1อบเชิงปฏิบัติกการเด็กนักเรียนไทยสูงดี สมส่วน</t>
  </si>
  <si>
    <t>89.โครงการเด็กนักเรียนไทยรู้ทันลดอ้วน ลดโรค เทศบาลตำบลท่าศาลา ปีงบประมาณ 2561</t>
  </si>
  <si>
    <t>กองทุนหลักประกันสุขภาพเทศบาลตำบล</t>
  </si>
  <si>
    <t>1.1อบเชิงปฏิบัติกการเด็กนักเรียนไทยรู้ทัน ลดอ้วน ลดโรค</t>
  </si>
  <si>
    <t>90.โครงการป้องกันเด็กจมน้ำ</t>
  </si>
  <si>
    <t>1.1วิเคราะห์สถานการณ์ สำรวจและจัดการแหล่งน้ำเสี่ยง</t>
  </si>
  <si>
    <t>กองทุนหลักประกันสุขภาพ อบต.และเทศบาลตำบลท่าศาลา</t>
  </si>
  <si>
    <t>1.2ประชาสัมพันธ์ให้ความรู้ จัดการเรียนสอนสำหรับครูและนักเรียน</t>
  </si>
  <si>
    <t>91.โครงการควบคุมป้องกันโรคมือ เท้า ปาก ในสถานศึกษา</t>
  </si>
  <si>
    <t xml:space="preserve">นายสากล คมขำ </t>
  </si>
  <si>
    <t>1.1จัดอบรมให้ความรู้เรื่องโรคมือเท้า ปาก แก่ครูพี่เลี้ยง และผู้ปกครอง ผู้ดูแลเด็ก</t>
  </si>
  <si>
    <t>92.โครงการควบคุมป้องกันโรคเลปโตสไปโรซีส</t>
  </si>
  <si>
    <t>1.1อบรมให้ความรู้เรื่องการควบคุมป้องกันโรคเลปโตสไปโรซีสแก่อาสาสมัครสาธารณสุข</t>
  </si>
  <si>
    <t xml:space="preserve">1.2สาธิตการใช้เครื่องป้องกันโรครองเท้าป้องกันโรคฉี่หนู ถุงมือ </t>
  </si>
  <si>
    <t>93.โครงการรณรงค์ป้องกันและควบคุมโรคไข้เลือดออก ใน รพ.</t>
  </si>
  <si>
    <t>1.1ประชาสัมพันธ์การสำรวจลูกน้ำยุงลาย (สำรวจทุกเดือน) พร้อมทำลายแหล่งเพาะพันธ์ยุงลายผ่านเจ้าหน้าที่ รพ.แม่บ้านทำควาสะอาดทุกวันศุกร์</t>
  </si>
  <si>
    <t>1.2เฝ้าระวังสอบสวนโรค โดยดำเนินการสอบสวนโรค ผู้ป่วยไข้เลือดออกรายใหม่ทุกราย</t>
  </si>
  <si>
    <t>1.3ดำเนินการพ่นเคมีกำจัดยุงตัวแก่ใน รพ.ทุกวันอาทิตย์ยกเว้นเมื่อมีอากาศเปลี่ยนแปลง</t>
  </si>
  <si>
    <t>94.โครงการรณรงค์ป้องกันควบคุมโรคไข้เลือดออก บ้าน โรงเรียน ชุมชนปลอดลูกน้ำยุงลาย</t>
  </si>
  <si>
    <t>1.1ประสานหน่วยงานที่เกี่ยวข้อง(อปท.) ร่วมดำเนินการอบรมพนักงานพ่นเคมีกำจัดยุงตัวแก่</t>
  </si>
  <si>
    <t>1.2ประชาสัมพันธ์การสำรวจลูกน้ำยุงลาย (สำรวจทุกเดือน) การทำลายแหล่งแหล่งเพาะพันธ์ ยุง ผ่าน อสม.นักเรียน ผู้นำ</t>
  </si>
  <si>
    <t>1.3เฝ้าระวังสอบสวนโรค โดยดำเนินการสอบสวนโรค ในผู้ป่วยรายใหม่ทุกราย</t>
  </si>
  <si>
    <t>1.4ดำเนินการพ่นเคมีกำจัดยุงตัวแก่ในครัวเรือนระแวกบ้านผู้ป่วย รัศมี 50-100 เมตร 2 ครั้ง ห่างกัน 1 สัปดาห์</t>
  </si>
  <si>
    <t>95.โครงการป้องกันและควบคุมวัณโรค</t>
  </si>
  <si>
    <t xml:space="preserve">นายวิเชียร ตระกูลกลกิจ </t>
  </si>
  <si>
    <t>1.1ประชุมเชิงปฏิบัติการการรักษาวัณโรคแบบมีพี่เลี้ยง (DOT)</t>
  </si>
  <si>
    <t>1.2อบรมฟื้นฟูความรู้วัณโรค</t>
  </si>
  <si>
    <t>1.3การดำเนินงานวัณโรคแบบมีพี่เลี้ยง (DOT)</t>
  </si>
  <si>
    <t>1.4ค้นหาผู้ป่วยวัณโรครายใหม่ในชุมชน</t>
  </si>
  <si>
    <t>1.5เร่งรัดคัดกรองวัณโรคในกลุ่มเสี่ยง</t>
  </si>
  <si>
    <t>1.6จัดกิจกรรมวันวัณโรคโลก</t>
  </si>
  <si>
    <t>1.7การรณรงค์ประชาสัมพันธ์</t>
  </si>
  <si>
    <t>96.โครงการป้องกันและควบคุมโรคไข้หวัดใหญ่</t>
  </si>
  <si>
    <t>1.1อบรมให้ความรู้โรคไข้หวัดใหญ่</t>
  </si>
  <si>
    <t xml:space="preserve">1.2ค่าวัสดุประชาสัมพันธ์ แผ่นพับ/ไวนิล  </t>
  </si>
  <si>
    <t>1.3รณรงค์ให้บริการฉีดวัคซีนป้องกันโรคไข้หวัดใหญ่</t>
  </si>
  <si>
    <t>1.4ติดตามอาการที่ไม่พึงประสงค์จากการได้รับวัคซีนป้องกันโรคไข้หวัดใหญ่</t>
  </si>
  <si>
    <t>97.โครงการอาหารสะอาด รสชาติอร่อย</t>
  </si>
  <si>
    <t>1.1สำรวจและขึ้นทะเบียนร้านอาหาร/แผงลอย/ร้านก๋วยเตี๋ยว</t>
  </si>
  <si>
    <t>1.2อบรมเชิงปฏิบัติการด้านสุขาภิบาลอาหาร</t>
  </si>
  <si>
    <t>1.3ตรวจร้านอาหาร/แผงลอยตามเกณฑ์/ร้านก๋วยเตี๋ยว มาตรฐานอาหารสะอาด รสชาติอร่อย</t>
  </si>
  <si>
    <t>98.โครงการพัฒนาศักยภาพ ครูผู้ดูแลเด็กปฐมวัย (2-6ปี) ตำบลท่าศาลา ปี 2561</t>
  </si>
  <si>
    <t>นางสาววนิดา ชูนาค</t>
  </si>
  <si>
    <t>1.1 ประชุมแลกเปลี่ยนเรียนรู้</t>
  </si>
  <si>
    <t>1.2 ติดตามผลการปฏิบัติงาน</t>
  </si>
  <si>
    <t>99.โครงการศูนย์เด็กเล็กและโรงเรียนอนุบาลปลอดโรค ปี 2561</t>
  </si>
  <si>
    <t>1.2 ประเมิน (ครั้งที่ 1, 2)</t>
  </si>
  <si>
    <t>1.3 ติดตามผล</t>
  </si>
  <si>
    <t>100.โครงการอาชีวอนามัยเชิงรุกในสถานประกอบการตำบลท่าศาลา ปี 2561</t>
  </si>
  <si>
    <t>1.1 อบรมให้ความรู้ผู้ประกอบอาชีพ</t>
  </si>
  <si>
    <t xml:space="preserve">1.2 ตรวจคัดกรองสุขภาพตามปัจจัยเสี่ยงจากการทำงาน  </t>
  </si>
  <si>
    <t>1.3 ประเมินปัจจัยเสี่ยงสุขภาพจากสภาพแวดล้อมการทำงาน</t>
  </si>
  <si>
    <t>101.โครงการประชุมเชิงปฏิบัติเชิงปฏิบัติการเพื่อฟื้นฟูและพัฒนาศักยภาพวิทยากรแกนนำส่งเสริมสุขภาพผู้สูงอายุ ต.ท่าศาลา อ.ท่าศาลา  จ.นครศรีธรรมราช</t>
  </si>
  <si>
    <t>กองทุนหลักประกันสุขภาพ อบต.ท่าศาลา  นางราตรี ฤทธิรัตน์</t>
  </si>
  <si>
    <t xml:space="preserve">102.โครงการประชุมเชิงปฏิบัติการเพื่อพัฒนาศักยภาพ care giver และ อผส.  </t>
  </si>
  <si>
    <t xml:space="preserve">กองทุนหลักประกันสุขภาพ อบต.ท่าศาลา  </t>
  </si>
  <si>
    <t>1.การถอดบทเรียนและการแลกเปลี่ยนเรียนรู้</t>
  </si>
  <si>
    <t>นางราตรี ฤทธิรัตน์</t>
  </si>
  <si>
    <t xml:space="preserve">2.จัดประชุมเชิงปฏิบัติการเพื่อฟื้นฟูและพัฒนาศักยภาพ CG และ อผส. </t>
  </si>
  <si>
    <t>3. มอบหมายงานตาม care plan</t>
  </si>
  <si>
    <t>4.สรุป/รายงานผลการปฏิบัติงาน</t>
  </si>
  <si>
    <t>103.โครงการสำรวจและคัดกรอง/ประเมินสุขภาพผู้สูงอายุตำบลท่าศาลา</t>
  </si>
  <si>
    <t>1.1จัดทำแบบสำรวจ</t>
  </si>
  <si>
    <t>1.2ประชุมชี้แจง อสม.</t>
  </si>
  <si>
    <t>1.3จัดทำแผนการคัดกรอง</t>
  </si>
  <si>
    <t>1.4ดำเนินการคัดกรอง</t>
  </si>
  <si>
    <t>1.5การสรุปผลการสำรวจ</t>
  </si>
  <si>
    <t>104.โครงการโรงเรียนผู้สูงอายุ</t>
  </si>
  <si>
    <t xml:space="preserve">กองทุนหลักประกันสุขภาพ อบต.ท่าศาลา นางราตรี ฤทธิรัตน์  </t>
  </si>
  <si>
    <t>105.โครงการพัฒนาและติดตามผลโรงเรียนส่งเสริมสุขภาพ อำเภอท่าศาลา</t>
  </si>
  <si>
    <t>1.1จัดประชุมครูอนามัย/ผู้อำนวยการ รร.</t>
  </si>
  <si>
    <t>1.2จัดตั้งคณะกรรมการ/ประชุมคณะกรรมการ</t>
  </si>
  <si>
    <t>1.3โรงเรียนประเมินตนเอง</t>
  </si>
  <si>
    <t>1.4ประเมินและรับรอง</t>
  </si>
  <si>
    <t>1.5สรุปผลการประเมิน</t>
  </si>
  <si>
    <t>1.6จัดกิจกรรมแลกเปลี่ยนเรียนรู้สู่โรงเรียนระดับเพชร</t>
  </si>
  <si>
    <t>106.โครงการเตรียมความพร้อมผู้สูงอายุ</t>
  </si>
  <si>
    <t>กองทุนหลักประกันสุขภาพ อบต.ท่าศาลานางราตรี ฤทธิรัตน์</t>
  </si>
  <si>
    <t>107.โครงการโรงเรียนต้นแบบการจัดการสุขภาพ ระยะที่ 2</t>
  </si>
  <si>
    <t>108.โครงการเพื่อจัดบริการดูแลระยะยาวด้านสาธารณสุขสำหรับผู้สูงอายุที่มีภาวะพึ่งพิง ตามประกาศคณะกรรมการหลักประกันสุขภาพแห่งชาติ เรื่อง การกำหนดหลักเกณฑ์เพื่อสนับสนุนให้องค์กรปกครองส่วนท้องถิ่นดำเนินงานและบริหารจัดการกองทุนหลักประกันสุขภาพในระดับท้องถิ่นหรือพื้นที่ (ฉบับที่ 2) พ.ศ. 2559ของโรงพยาบาลท่าศาลา อำเภอท่าศาลา จังหวัดนครศรีธรรมราช</t>
  </si>
  <si>
    <t>109.โครงการพัฒนาองค์กร โรงพยาบาลท่าศาลา ประจำปีงบประมาณ 2561 หลักสูตร การบริการสู่ความเป็นเลิศ</t>
  </si>
  <si>
    <t>นางสายเชี่ยว ซังเรือง</t>
  </si>
  <si>
    <t>1.1จัดบุคลากรเข้ารับการอบรม 5 รุ่น</t>
  </si>
  <si>
    <t>110.โครงการพัฒนาศักยภาพบุคลากรโรงพยาบาลท่าศาลา สู่ความเป็นมืออาชีพ</t>
  </si>
  <si>
    <t>1.1จัดประชุมอบรมภายใน รพ.ตามส่วนขาดของบุคลากร</t>
  </si>
  <si>
    <t>1.2ส่งบุคลากรไปประชุม-อบรมภายนอกตามการขยายงานและตามความต้องการที่จำเป็น</t>
  </si>
  <si>
    <t>1.3ประเมินสมรรถนะบุคลากรทุกระดับ ปีละ 2 ครั้ง</t>
  </si>
  <si>
    <t>1.4สรุปและวิเคราะห์ผลการประเมิน วางแผนพัฒนาตามส่วนขาดของการประเมิน</t>
  </si>
  <si>
    <t>111.โครงการอบรมพัฒนาศักยภาพบุคลากรก่อนประจำการ โรงพยาบาลท่าศาลา ปี 2561</t>
  </si>
  <si>
    <t>1.1จัดทำหลักสูตรปฐมนิเทศเจ้าหน้าที่ใหม่</t>
  </si>
  <si>
    <t>1.2จัดทำแบบประเมิน E-leaning เพื่อประเมินความรู้ทั้งก่อน-หลังการอบรม</t>
  </si>
  <si>
    <t xml:space="preserve">1.3.ดำเนินการปฐมนิเทศเจ้าหน้าที่ใหม่ระดับ รพ.ปีละครั้ง </t>
  </si>
  <si>
    <t>1.4วิเคราะห์และสรุปผลทั้งด้านกระบวนการและความรู้</t>
  </si>
  <si>
    <t>112.โครงการ Happy MOPH @ Thasala</t>
  </si>
  <si>
    <t>1.1พัฒนา3มิติชี้วัดความสุขของบุคลากรที่มีค่าคะแนนต่ำ</t>
  </si>
  <si>
    <t>1.2พัฒนาองค์กรเป็นองค์กรแห่งความสุข (happy workplace)</t>
  </si>
  <si>
    <t>113.โครงการบริหารจัดการแผนกลยุทธ์ โรงพยาบาลท่าศาลาและเครือข่ายบริการสุขภาพ ปี 2561</t>
  </si>
  <si>
    <t>ภญ.นุชนาฎ ตัสโต</t>
  </si>
  <si>
    <t xml:space="preserve">1.1จัดประชุมเชิงปฏิบัติการ การจัดทำแผนกลยุทธ์โรงพยาบาลท่าศาลาและเครือข่ายบริการสุขภาพ ปี2561 </t>
  </si>
  <si>
    <t>1.2นิเทศติดตามและประเมินผลการบริหารจัดการแผนกลยุทธ์ ทุกไตรมาส</t>
  </si>
  <si>
    <t>1.3สรุปและวิเคราะห์ผลการดำเนินงานเสนอผู้บริหารและคณะกรรมการพัฒนาคุณภาพรพ.</t>
  </si>
  <si>
    <t>1.4ปรับแผนตามความจำเป็นอย่างเหมาะสม</t>
  </si>
  <si>
    <t>114.โครงการพัฒนาศักยภาพการให้บริการของสถานบริการในเครือข่าย</t>
  </si>
  <si>
    <t>นางนิติภรณ์ ทองฤทธิ์</t>
  </si>
  <si>
    <t>1.1อบรมความรู้เรื่องโรคไตเรื้อรังแก่บุคลากรที่เกี่ยวข้องในโรงพยาบาลและในเครือข่าย</t>
  </si>
  <si>
    <t>1.2จัดทำคู่มือการคัดกรองแนวทางปฏิบัติการ ส่งต่อผู้ป่วยไตวายเรื้อรังแต่ละระยะ</t>
  </si>
  <si>
    <t>1.3สนับสนุนสถานบริการที่ยังตรวจทางห้องปฏิบัติการไม่ได้เอง ด้วยเครือข่ายทางห้องปฏิบัติการ</t>
  </si>
  <si>
    <t>115.โครงการพัฒนาการดูแลผู้ป่วยเพื่อชะลอไตเสื่อม</t>
  </si>
  <si>
    <t>1.1คัดกรองโรคไตเรื้อรังในกลุ่มเสี่ยงและในชุมชน</t>
  </si>
  <si>
    <t>1.2จัดทำแนวทางปฏิบัติการดูแลรักษาเพื่อชะลอความเสื่อมของไตแต่ละระยะ ใน CKD clinic</t>
  </si>
  <si>
    <t>1.3ให้ความรู้ผู้ป่วยในกลุ่ม Stage 1-3a ที่ยังไม่ได้เข้ารับการรักษาในคลีนิคชะลอไตเสื่อม</t>
  </si>
  <si>
    <t xml:space="preserve">1.4จัดระบบให้ผู้ป่วย CKD  Stage 3b-4 เข้าคลีนิคชะลอไตเสื่อม CKD Clinic </t>
  </si>
  <si>
    <t>1.5จัดระบบให้ผู้ป่วย CKD stage 5 พบอายุรแพทย์โรคไต</t>
  </si>
  <si>
    <t>1.6จัดทำสมุดประจำตัวผู้ป่วยโรคไตเรื้อรัง</t>
  </si>
  <si>
    <t>1.7พัฒนาระบบการให้คำปรึกษาบำบัดทดแทนไตแก่ผู้ป่วย CKD Stage 4-5 เพื่อเตรียมความพร้อมในการบำบัดทดแทนไต</t>
  </si>
  <si>
    <t>1.8จัดกิจกรรมป้องกันและชะลอไตเสื่อมในชุมชน</t>
  </si>
  <si>
    <t>1.9จัดกิจกรรมวันไตโลก</t>
  </si>
  <si>
    <t>116.โครงการพัฒนาศักยภาพการฟอกเลือดด้วยเครื่อง ไตเทียม (HD)</t>
  </si>
  <si>
    <t>1.1ขยายบริการ HD เพิ่ม 2 เครื่อง</t>
  </si>
  <si>
    <t>1.2พัฒนาศักยภาพในการทำVasscular Access</t>
  </si>
  <si>
    <t>1.3จัดทำสัญญาในการดูแลเครื่องไตเทียม</t>
  </si>
  <si>
    <t>1.4จัดทำสัญญาในการดูแลระบบน้ำ RO</t>
  </si>
  <si>
    <t>1.5จัดทำสัญญาดูแลระบบน้ำ RO แบบเคลื่อนที่</t>
  </si>
  <si>
    <t>1.6ส่งน้ำ RO เพาะเชื้อ 6 ครั้ง/ปี(สลับเดือนกับที่บริษัทตรวจ)</t>
  </si>
  <si>
    <t>1.7พัฒนาศักยภาพบุคลากรในการดูแลผู้ป่วยฟอกเลือด 1ครั้ง/คน/ปี</t>
  </si>
  <si>
    <t>1.8เยี่ยมบ้านผู้ป่วยฟอกเลือด</t>
  </si>
  <si>
    <t>117.โครงการพัฒนาศักยภาพการล้างไตผ่านทางช่องท้อง (CAPD)</t>
  </si>
  <si>
    <t>1.1พัฒนาศักยภาพบุคลากรในการดูแลผู้ป่วยล้างไตทางช่องท้อง 1ครั้ง/คน/ปี</t>
  </si>
  <si>
    <t>1.2.เยี่ยมบ้านก่อนและหลังวางสาย TK</t>
  </si>
  <si>
    <t>118.โครงการส่งเสริมการเข้าถึงการผ่าตัดปลูกถ่ายไต (KT)</t>
  </si>
  <si>
    <t>1.1ทำประชาสัมพันธ์ และให้ ความรู้เกี่ยวกับการปลูกถ่ายไตการเข้าถึง แก่ผู้ป่วยโรคไตเรื้อรัง</t>
  </si>
  <si>
    <t>1.2ทำประชาสัมพันธ์ และให้ ความรู้เกี่ยวกับภาวะสมอง ตายและให้ความรู้เกี่ยวกับ ความเชื่อที่ถูกต้องเกี่ยวกับ การบริจาคอวัยวะ</t>
  </si>
  <si>
    <t>1.3ให้ความรู้แก่บุคลากรและประชาชนในชุมชนเรื่องการบริจาคอวัยวะ</t>
  </si>
  <si>
    <t>1.4ประสานกับโรงพยาบาลที่รับบริจาคอวัยวะ</t>
  </si>
  <si>
    <t>119.พัฒนาการดูแลในผู้ป่วยที่เลือกการรักษาแบบประคับประคอง</t>
  </si>
  <si>
    <t>1.1ให้ความรู้แก่ผู้ป่วยและผู้ดูแลในการดูแลที่เหมาะสมเพื่อลดความไม่สุขสบายจากสภาพของโรค</t>
  </si>
  <si>
    <t>1.2เยี่ยมบ้าน</t>
  </si>
  <si>
    <t>120.โครงการบริหารจัดการด้านเครื่องมือ วัสดุ อุปกรณ์และเวชภัณฑ์อย่างมีประสิทธิภาพ</t>
  </si>
  <si>
    <t>นางมาลัย อรัญ</t>
  </si>
  <si>
    <t>**แผนจัดซื้อเครื่องมือการแพทย์</t>
  </si>
  <si>
    <t>1.1จัดหาเครื่องมือใหม่ทดแทนเครื่องมือชำรุด</t>
  </si>
  <si>
    <t>1.2สอบเทียบเครื่องมือและบำรุงรักษา</t>
  </si>
  <si>
    <t>1.3ธนาคารเครื่องมือ</t>
  </si>
  <si>
    <t>1.4อบรมฟื้นฟูการใช้และดูแลเครื่องมืองานช่าง โดยหน่วยงานภายนอก</t>
  </si>
  <si>
    <t>121.โครงการพัฒนาการดูแลผู้ป่วยsepsis</t>
  </si>
  <si>
    <t xml:space="preserve">นางดวงมณี ชูจินดา </t>
  </si>
  <si>
    <t>**ร่วม HUM</t>
  </si>
  <si>
    <t>1.1พัฒนาการบริการโดยปรับปรุงมาตรฐานการดูแลผู้ป่วยให้ทันสมัย</t>
  </si>
  <si>
    <t>1.2จัดระบบFast tract  sepsis</t>
  </si>
  <si>
    <t>1.3พัฒนาระบบจัดเก็บข้อมูลผู้ป่วยsepsis</t>
  </si>
  <si>
    <t>1.4พัฒนาศักยภาพของบุคลากรในการดูแลผู้ป่วยsepsis</t>
  </si>
  <si>
    <t>1.5จัดเตรียมอุปกรณ์/เครื่องมือให้เพียงพอพร้อมใช้</t>
  </si>
  <si>
    <t>122.พัฒนาการดูแลผู้ป่วยโรคหลอดเลือดสมอง</t>
  </si>
  <si>
    <t>1.1พัฒนาความรู้/ศักยภาพบุคลากรทั้งเครือข่าย</t>
  </si>
  <si>
    <t>1.2พัฒนาCPG / Care Map ให้ครอบคลุมครบถ้วน และทันสมัย</t>
  </si>
  <si>
    <t>1.3พัฒนาการดูแลต่อเนื่อง/การวางแผนการจำหน่าย/ฟื้นฟูสภาพผู้ป่วย</t>
  </si>
  <si>
    <t>1.4จัดเตรียมอุปกรณ์/เครื่องมือในการดูแลผู้ป่วย stroke</t>
  </si>
  <si>
    <t>123.โครงการพัฒนาการดูแลผู้ป่วยโรคกล้ามเนื้อหัวใจขาดเลือดเฉียบพลัน</t>
  </si>
  <si>
    <t>1.1จัดอบรมสมรรถนะในการดูแลผู้ป่วยโรคกล้ามเนื้อหัวใจขาดเลือดเฉียบพลัน</t>
  </si>
  <si>
    <t>1.2พัฒนาความรู้ในการอ่าน EKG</t>
  </si>
  <si>
    <t>1.3พัฒนาCPG / Care Map ให้ครอบคลุมครบถ้วน และทันสมัย</t>
  </si>
  <si>
    <t>1.4พัฒนาการดูแลต่อเนื่อง/การวางแผนการจำหน่าย/ฟื้นฟูสภาพผู้ป่วย</t>
  </si>
  <si>
    <t>1.5จัดเตรียมอุปกรณ์/เครื่องมือในการดูแลผู้ป่วย</t>
  </si>
  <si>
    <t>124.โครงการพัฒนาระบบการดูแลแบบประคับประคอง (Palliative Care)</t>
  </si>
  <si>
    <t>นาง ส.นันทนา ใจอารีย์</t>
  </si>
  <si>
    <t>**อบรม จนท.ภายใน เบิกสวัสดิการ</t>
  </si>
  <si>
    <t>กองทุนเชฟรอน</t>
  </si>
  <si>
    <t>1.1จัดประชุมคณะทำงานระดับ รพ.และเครือข่ายในการดูแลผู้ป่วยแบบประคับประคอง</t>
  </si>
  <si>
    <t>1.2จัดอบรมบุคลากรใน รพ.และเครือข่ายในการดูแลผู้ป่วยแบบประคับประคอง</t>
  </si>
  <si>
    <t>1.3พัฒนารูปแบบการดูแลผู้ป่วยแบบประคับประคองและคลินิกบริบาลบรรเทา</t>
  </si>
  <si>
    <t>1.4ขยายคลังอุปกรณ์นับสนุนผู้ป่วยใช้ที่บ้าน</t>
  </si>
  <si>
    <t>1.5พัฒนาระบบสารสนเทศ</t>
  </si>
  <si>
    <t>125.โครงการพัฒนาระบบบริการสุขภาพ สาขาโรคมะเร็ง</t>
  </si>
  <si>
    <t>1.1อบรมเพิ่มทักษะด้านความรู้การคัดกรอง การวินิจฉัยโรคมะเร็งแก่บุคลากร</t>
  </si>
  <si>
    <t>1.2จัดทำสื่อประชาสัมพันธ์ เช่น แผ่นพับ สมุดบันทึก</t>
  </si>
  <si>
    <t>1.3รณรงค์ให้ความรู้ในการป้องกันโรคมะเร็งในประชาชนทั่วไป</t>
  </si>
  <si>
    <t>1.4อบรมฟื้นฟูความรู้และทักษะการตรวจเต้านมด้วยตนเอง ในกลุ่มเป้าหมายสตรีอายุ 30-70 ปี</t>
  </si>
  <si>
    <t>1.5ติดตามประเมินผลการตรวจเต้านมด้วยตนเองในกลุ่มสตรีเป้าหมาย</t>
  </si>
  <si>
    <t>1.6ส่งต่อในรายที่ตรวจพบก่อนหรือผิดปกติ บริเวณเต้านม</t>
  </si>
  <si>
    <t>1.7ให้บริการตรวจคัดกรองมะเร็งปากมดลูกรายใหม่</t>
  </si>
  <si>
    <t>1.8พัฒนาระบบสารสนเทศโรคมะเร็ง</t>
  </si>
  <si>
    <t>126โครงการบริหารการจัดซื้อจัดจ้างพัสดุ</t>
  </si>
  <si>
    <t>นส.รัตนา  ภู่เจริญวงศ์</t>
  </si>
  <si>
    <t>*ตัด เป็นแผนจัดซื้อ นพ.สสจ.อนุมัติแล้วตั้งแต่ต้นปีงบประมาณ</t>
  </si>
  <si>
    <t>1.1สำรวจความต้องการใช้พัสดุโดยทำข้อมูลเปรียบเทียบย้อนหลัง 3 ปีงบประมาณ</t>
  </si>
  <si>
    <t>1.2สรุปผลการสำรวจความต้องการ</t>
  </si>
  <si>
    <t>1.3จัดทำแผนการจัดซื้อจัดจ้างประจำปี</t>
  </si>
  <si>
    <t>1.4ดำเนินการจัดซื้อจัดจ้างตามแผนการใช้จ่ายและคุมยอดค่าใช้จ่ายจากงบประมาณรวมแต่ละประเภท</t>
  </si>
  <si>
    <t>1.5สรุปแผนการใช้จ่ายเงินทุกไตรมาสและสิ้นปีงบประมาณสรุปผลการใช้จ่ายเงินตามแผนทั้งหมด</t>
  </si>
  <si>
    <t>127.โครงการพัฒนาสมรรถนะหลักของบุคลากร</t>
  </si>
  <si>
    <t>1.1ประชุมชี้แจงบุคลากรเกี่ยวกับสมรรถนะหลักของแต่ละคน</t>
  </si>
  <si>
    <t>1.2ประเมินสมรรถะหลักของแต่ละคนปีละ 2 ครั้ง</t>
  </si>
  <si>
    <t>1.3นำส่วนขาดจากการประเมินมากำหนดเป็นหัวข้อในการพัฒนารายบุคคล</t>
  </si>
  <si>
    <t>1.4 ติดตามและประเมินผลการพัฒนาสมรรถนะหลักรายบุคคล</t>
  </si>
  <si>
    <t>1.5สรุปและวิเคราะห์ผลการพัฒนาสมรรถนะหลักของบุคคลากร</t>
  </si>
  <si>
    <t>127.โครงการพัฒนาระบบควบคุมภายในงานพัสดุ</t>
  </si>
  <si>
    <t>**ตัดเป็นแผนหน่วยงาน</t>
  </si>
  <si>
    <t>129.โครงการประเมินความพึงพอใจต่อการบริการ</t>
  </si>
  <si>
    <t>1.1ประชุมหน่วยงานทบทวนการให้บริการของบุคลากรอย่างน้อยเดือนละ 1 ครั้ง</t>
  </si>
  <si>
    <t>1.2สำรวจความพึงพอใจของผู้รับบริการอย่างน้อยปีละ 1 ครั้ง</t>
  </si>
  <si>
    <t>1.3จัดทำตู้รับความคิดเห็นร่วมของฝ่ายบริหารทั่วไป</t>
  </si>
  <si>
    <t>1.4ประสานงานคุณภาพเพื่อเปิดตู้รับความคิดเห็นทุกสิ้นเดือน</t>
  </si>
  <si>
    <t>1.5นำปัญหาจากตู้รับความคิดเห็นมาทบทวนปรับปรุงพัฒนาระบบงานให้ดีขึ้น</t>
  </si>
  <si>
    <t>128.โครงการบูรณาการศาสตร์การแพทย์แผนไทยและการแพทย์แผนปัจจุบัน (Thai Herb First)</t>
  </si>
  <si>
    <t>128.โครงการจัดหาเครื่องมือให้เพียงพอและทันสมัย</t>
  </si>
  <si>
    <t>นางลัดดา อติวรมันต์</t>
  </si>
  <si>
    <t>**ร่วมเครื่องมือ</t>
  </si>
  <si>
    <t>129.ซ้อมแผนรับอุบัติเหตุหมู่ โรงพยาบาลท่าศาลา จังหวัดนครศรีธรรมราช ปี พ.ศ.2561</t>
  </si>
  <si>
    <t>รวมจำนวนทั้งสิ้น.......2.............โครงการ</t>
  </si>
  <si>
    <t>ประทับใจแก่ผู้รับบริการ</t>
  </si>
  <si>
    <t>รวมเงิน</t>
  </si>
  <si>
    <t xml:space="preserve">รวมเงินทั้งสิ้น.......67,359,010.08….. บาท  </t>
  </si>
  <si>
    <t xml:space="preserve">                             ............................................ ผู้เสนอแผนปฏิบัติการ</t>
  </si>
  <si>
    <t xml:space="preserve">                                .......................................... ผู้อนุมัติแผนปฏิบัติการ</t>
  </si>
  <si>
    <t xml:space="preserve">                              (นายกิตติ รัตนสมบัติ)</t>
  </si>
  <si>
    <t>(นายไพศาล เกื้ออรุณ)</t>
  </si>
  <si>
    <t xml:space="preserve">                ตำแหน่ง ผู้อำนวยการโรงพยาบาลท่าศาลา</t>
  </si>
  <si>
    <t>ตำแหน่ง นายแพทย์สาธารณสุขจังหวัดนครศรีธรรมราช</t>
  </si>
  <si>
    <t xml:space="preserve">              วันที่ ............... เดือน .................. พ.ศ. ...................</t>
  </si>
  <si>
    <t xml:space="preserve">       วันที่ ............... เดือน .................. พ.ศ. ................</t>
  </si>
  <si>
    <t>สรุปแผนการใช้งบประมาณประจำปี (ครั้งที่ 1/2561)</t>
  </si>
  <si>
    <t>สรุปผลการดำเนินงานโครงการ</t>
  </si>
  <si>
    <t>โครงการรวม 129 โครงการ</t>
  </si>
  <si>
    <t>โครงการที่ดำเนินการแล้ว 110 โครงการ</t>
  </si>
  <si>
    <t>โครงการที่รอดำเนินการ 19 โครงการ</t>
  </si>
  <si>
    <t>สรุปผลการดำเนินการคิดเป็น 85.27 %</t>
  </si>
  <si>
    <t>สรุปผลการใช้งบประมาณ</t>
  </si>
  <si>
    <t>งบประมาณทั้งสิ้น 67,359,010.08 บาท</t>
  </si>
  <si>
    <t>งบประมาณที่ใช้ไป 13,287,304.5 บาท</t>
  </si>
  <si>
    <t>สรุปผลการใช้งบประมาณ คิดเป็น 19.73 %</t>
  </si>
  <si>
    <t>ข้อมูลการตั้งครรภ์ ทำให้ส่วนหนึ่งพบหญิงตั้งครรภ์เมื่อเลย 12 สัปดาห์</t>
  </si>
  <si>
    <t>โครงการที่ 81</t>
  </si>
  <si>
    <t xml:space="preserve"> - ความร่วมของภาคีเครือข่าย อสม. ชุมชน</t>
  </si>
  <si>
    <t xml:space="preserve"> - การให้ความรู้ในกลุ่มเป้าหมาย สามารถบูรณาการกับกิจกรรมอื่นๆ ในชุมชนได้ เช่นประชุม อสม. กิจกรรมการเรียนการสอน</t>
  </si>
  <si>
    <t>ด้านศาสนาในชุมชน</t>
  </si>
  <si>
    <t>สมาชิกชมรมผู้สูงอายุได้รับการพัฒนาศักยภาพตามเกณฑ์มาตรฐาน ร้อยละ 100 (ดานการจัดกิจกรรมและบริการและบริการ, ด้านสภาพแวด ล้อมทางกายภาพ และด้านกลไกการบริหารจัดการ)</t>
  </si>
  <si>
    <t xml:space="preserve"> - สมาชิกชมรมผู้สูงอายุมาจากครอบครัวที่หลากหลาย ทำให้ยากในการจัดกิจกรรมต่างๆ</t>
  </si>
  <si>
    <t>โครงการที่ 82</t>
  </si>
  <si>
    <t xml:space="preserve"> - ความร่วมมือของสมาชิกชมรมผู้สูงอายุในการร่วมกิจกรรม</t>
  </si>
  <si>
    <t xml:space="preserve"> - การสร้างบรรยากาศความเป็นกันเอง</t>
  </si>
  <si>
    <t xml:space="preserve"> - การเข้าใจความต้องการ อารมณ์ การเปลี่ยนแปลงทั้งทางร่างกายและจิตใจของผู้สูงอายุ</t>
  </si>
  <si>
    <t>ผู้ที่มีดัชนีมวลกายเกิน กลุ่มเสี่ยงต่อการเป็นโรคเบาหวาน ความดันโลหิตสูง 50 คน จัดกิจกรรมปรับเปลี่ยนพฤติกรรม 3 ครั้ง ร้อยละ 80</t>
  </si>
  <si>
    <t xml:space="preserve"> - แผนงาน/โครงการได้รับอนุมัติจากกองทุนหลักประกันสุขภาพช้า ทำให้เวลาในการจัดกิจกรรมมีข้อจำกัด</t>
  </si>
  <si>
    <t>โครงการที่ 84</t>
  </si>
  <si>
    <t xml:space="preserve"> - พื้นที่จัดกิจกรรมปรับเปลี่ยนพฤติกรรม ใช้หมู่บ้านเป็นฐานทำให้สะดวกในการจัดกิจกรรม การเข้าร่วมกิจกรรม และความ</t>
  </si>
  <si>
    <t>สนใจมากกว่าการจัดในโรงพยาบาล</t>
  </si>
  <si>
    <t xml:space="preserve"> - การนำวิทยากรในหมู่บ้านมาเป็นทีมในการจัดกิจกรรม เช่นรูปแบบการออกกำลังกายที่เหมาะสมกับพื้นที่ ทำให้ได้รับความ</t>
  </si>
  <si>
    <t>สนใจจากกลุ่มเป้าหมายมากขึ้น อยากเข้าร่วมกิจกรรม</t>
  </si>
  <si>
    <t xml:space="preserve"> - กลุ่มเป้าหมายยังมีความคลาดเคลื่อน เนื่องจากการเคลื่อนย้ายประชากร การไปประกอบอาชีพต่างพื้นที่</t>
  </si>
  <si>
    <t>โครงการที่ 85</t>
  </si>
  <si>
    <t xml:space="preserve"> - ความร่วมมืออย่างจริงของเครือข่าย เช่น อสม. และหน่วยงานภานใน เช่นห้องบัตร ศูนย์คอมพิวเตอร์</t>
  </si>
  <si>
    <t xml:space="preserve"> - การนัดกลุ่มเป้าหมายมารับบริการค่อนข้างมีข้อจำกัดในเรื่องของเวลา เช่นเวลาทำงาน มีภาระกิจที่ต้องทำ</t>
  </si>
  <si>
    <t>โครงการที่ 86</t>
  </si>
  <si>
    <t xml:space="preserve"> - ปรับเปลี่ยนเวลานัดกลุ่มเป้าหมายให้สอดคล้องกับบริบทของพื้นที่</t>
  </si>
  <si>
    <t xml:space="preserve"> - ความร่วมมือของผู้บริหารโรงเรียน</t>
  </si>
  <si>
    <t xml:space="preserve"> - ความสนใจ และความตั้งใจของครูอนามัยโรงเรียน</t>
  </si>
  <si>
    <t>โครงการที่ 87</t>
  </si>
  <si>
    <t>เด็กไทยสูงดี สมสว่น ร้อยละ60</t>
  </si>
  <si>
    <t xml:space="preserve"> - ควรมีกิจกรรมอื่นๆ ร่วมกัน เพื่อให้ผลสำเร็จตามเป้าหมาย เช่นกิจกรรมนมในโรงเรียน การให้ความรู้ภาวะโภชนการ</t>
  </si>
  <si>
    <t>โครงการที่ 88</t>
  </si>
  <si>
    <t xml:space="preserve"> - ความร่วมมือและความเข้มแข็งขององค์กรปกครองส่วนท้องถิ่น</t>
  </si>
  <si>
    <t>โครงการที่ 90</t>
  </si>
  <si>
    <t xml:space="preserve"> - การเน้นกลุ่มเป้าหมายในการจัดกิจกรรม จากเด็กต่ำกว่า 15 ปี มาเป็นผู้ดูแลเด็ก พ่อแม่หรือผู้ปกครอง เนื่องจากอุบัติการณ์</t>
  </si>
  <si>
    <t>พบว่าเสียชีวิตในบ้าน ในอาคารที่เลี้ยงเด็ก</t>
  </si>
  <si>
    <t>ลดอัตราป่วยด้วยโรคมือ เท้า ปาก ในเด็กต่ำกว่า5 ปี</t>
  </si>
  <si>
    <t xml:space="preserve"> - จำนวนโรงเรียน ศูนย์พัฒนาเด็กเล็ก ในพื้นที่รับผิดชอบมีจำนวนมาก ทำให้การดูแลเด็กไม่ทั่วถึง</t>
  </si>
  <si>
    <t>โครงการที่ 91</t>
  </si>
  <si>
    <t xml:space="preserve"> - การรณรงค์และให้ความรู้เพื่อให้มีกิจกรรมต่อเนื่อง</t>
  </si>
  <si>
    <t xml:space="preserve"> - การดูแลต่อเนื่องและสม่ำเสมอ เป็นปัจจัยสำคัญในการดำเนินงาน</t>
  </si>
  <si>
    <t xml:space="preserve"> - ประชากรในพื้นที่รับผิดชอบมีจำนวนมาก</t>
  </si>
  <si>
    <t xml:space="preserve"> - จำนวน อสม.รับผิดชอบหลังคาเรือน 32 หลัง (เป้าหมายกระทรวง 10-15 หลังต่อ อสม. 1 คน)</t>
  </si>
  <si>
    <t>โครงการที่ 92</t>
  </si>
  <si>
    <t xml:space="preserve"> - การประเมินและให้ความรู้ อสม.ทุกเดือน </t>
  </si>
  <si>
    <t xml:space="preserve"> - การสร้าง อสม.ให้เพียงพอ น่าจะเป็นปัจจัยเอื้อที่จะทำให้การดำเนินงานบรรลุเป้าหมาย</t>
  </si>
  <si>
    <t xml:space="preserve"> - ความหนาแน่นของประชากรในพื้นที่ ทำให้การควบคุมโรคค่อนข้างยาก</t>
  </si>
  <si>
    <t>โครงการที่ 93</t>
  </si>
  <si>
    <t xml:space="preserve"> - การดำเนินกิจกรรมอย่างต่อเนื่องและสม่ำเสมอ</t>
  </si>
  <si>
    <t xml:space="preserve"> - ความร่วมมือของภาคีเครือข่าย</t>
  </si>
  <si>
    <t xml:space="preserve"> - ความร่วมมือชองผู้ป่วย และชุมชน ทำให้การดำเนินกิจกรรมป้องกันควบคุมโรคประสบผลสำเร็จ</t>
  </si>
  <si>
    <t xml:space="preserve"> - ผู้ป่วยเสียชีวิตจากโรคร่วม เช่นเอดส์ COPD</t>
  </si>
  <si>
    <t>โครงการที่ 95</t>
  </si>
  <si>
    <t xml:space="preserve"> - นโยบายระดับเครือข่าย</t>
  </si>
  <si>
    <t xml:space="preserve"> - DOT</t>
  </si>
  <si>
    <t xml:space="preserve"> - ความร่วมมือจากภาคีเครือข่าย</t>
  </si>
  <si>
    <t xml:space="preserve"> - การทำงานเป็นทีมสหวิชาชีพ</t>
  </si>
  <si>
    <t>กลุ่มเป้าหมายได้รับวัคซีนไข้หวัดใหญ่ ร้อยละ 85</t>
  </si>
  <si>
    <t xml:space="preserve"> - วัคซีนมีจำนวนจำกัด (ร้อยละ 30 ของกลุ่มเป้าหมาย)</t>
  </si>
  <si>
    <t>โครงการที่ 96</t>
  </si>
  <si>
    <t xml:space="preserve"> - การประสาน</t>
  </si>
  <si>
    <t xml:space="preserve"> - การทำงานเป็นทีม</t>
  </si>
  <si>
    <t>ร้านอาหารในตำบลท่าศาลา ได้รับการประเมินและผ่านการประเมิน ไม่น้อยกว่าร้อยละ 80</t>
  </si>
  <si>
    <t xml:space="preserve"> - ความล่าช้าในการอนุมัติงบประมาณจากกองทุนหลักประกันสุขภาพ ทำให้มีเวลาน้อยในการดำเนินงาน</t>
  </si>
  <si>
    <t>โครงการที่ 97</t>
  </si>
  <si>
    <t xml:space="preserve"> - ความร่วมมือผู้ประกอบการร้านอาหาร</t>
  </si>
  <si>
    <t>ศูนย์เด็กเล็ก/โรงเรียนอนุบาล ผ่านเกณฑ์มาตรฐานปี 2561</t>
  </si>
  <si>
    <t>เด็ก 0-5 ปี สูงดีสมส่วน ร้อยละ 54</t>
  </si>
  <si>
    <t>เด็ก 0-5 ปี มีพัฒนาการสมวัย ร้อยละ 80</t>
  </si>
  <si>
    <t>เด็ก 0-5 ปี ฟันดีไม่ผุ ร้อยละ 54</t>
  </si>
  <si>
    <t xml:space="preserve"> - ปี 2561 กระทรวงสาธารณสุขเปลี่ยนเกณฑ์ประเมินศูนย์พัฒนาเด็กเล็ก/โรงเรียนอนุบาล จาก "ศูนย์เด็กเล็กคุณภาพ + ศูนย์</t>
  </si>
  <si>
    <t>เด็กเล็ก/โรงเรียนอนุบาลปลอดโรค" เป็น "ศูนย์เด็กเล็กแห่งชาติ" ขณะนี้ยังไม่ได้รับเกณฑ์ประเมินใหม่</t>
  </si>
  <si>
    <t>โครงการที่ 98</t>
  </si>
  <si>
    <t xml:space="preserve"> </t>
  </si>
  <si>
    <t xml:space="preserve"> - ผู้บริหารศูนย์เด็กเล็ก/โรงเรียนอนุบาล ได้แก่ สำนักเขตการศึกษา อบต. เทศบาล ให้ความสำคัญ</t>
  </si>
  <si>
    <t xml:space="preserve"> - ทีมประเมิน</t>
  </si>
  <si>
    <t xml:space="preserve"> - หน่วยงานสนับสนุนงบประมาณ</t>
  </si>
  <si>
    <t xml:space="preserve"> - ใช้ตัวชี้วัดกระทรวงสาธารณสุขในการพัฒนาครูผู้ดูแลเด็ก</t>
  </si>
  <si>
    <t xml:space="preserve"> - การใช้แผน P&amp;P Excellemnce ต้องเรียนรู้และศึกษาประเด็นให้ชัดเจน</t>
  </si>
  <si>
    <t xml:space="preserve"> - การจัดซื้อจัดจ้างเครื่องมือตรวจสุขภาพตามความเสี่ยง ยังไม่มีแพทย์ผู้เชี่ยวชาญ เพื่อกำหนดคุณสมบัติ</t>
  </si>
  <si>
    <t xml:space="preserve"> - ไม่มีความพร้อมใช้เรื่องเครื่องมือตรวจสุขภาพตามความเสี่ยง เช่นเครื่องตรวจสมรรถภาพภาพการได้ยิน และเครื่องตรวจ</t>
  </si>
  <si>
    <t>สมรรถภาพการมองเห็น ยังไม่มี</t>
  </si>
  <si>
    <t xml:space="preserve"> - ทีมในการให้บริการอาชีวอนามัยเชิงรุกยังไม่ชัดเจน</t>
  </si>
  <si>
    <t>โครงการที่ 100</t>
  </si>
  <si>
    <t xml:space="preserve"> - การวางแผนและติดตามประเมินผลเป็นระยะ</t>
  </si>
  <si>
    <t xml:space="preserve"> - ภาวะผู้นำทีม และทักษะในการประสานงาน</t>
  </si>
  <si>
    <t xml:space="preserve"> - จัดทำแผนให้บริการอาชีวอนามัยเชิงรุกในชุมชน</t>
  </si>
  <si>
    <t>มีวิทยากรแกนนำครบทุกหมู่บ้านผลการดำเนินงาน ร้อยละ 100</t>
  </si>
  <si>
    <t xml:space="preserve"> - ความร่วมมือและความเสียสละของวิทยากรแกนนำ</t>
  </si>
  <si>
    <t>โครงการที่ 101</t>
  </si>
  <si>
    <t xml:space="preserve"> - วิทยากรแกนนำยังขาดความเชื่อมั่นในตนเอง</t>
  </si>
  <si>
    <t xml:space="preserve"> - เพิ่มการฝึกฝนทักษะให้กับวิทยากรแกนนำ เพื่อสร้างความมั่นใจ</t>
  </si>
  <si>
    <t xml:space="preserve"> - การอบรม CG เวลายังไม่เอื้ออำนวยเนื่องจากต้องใช้เวลา 72 ชั่วโมง ต่อเนื่อง</t>
  </si>
  <si>
    <t xml:space="preserve"> - การจัดทำแผน Care Plan โดยทีมสหวิชาชีพ ค่อนข้างมีข้อจำกัดในเรื่องของเวลา </t>
  </si>
  <si>
    <t>โครงการที่ 102</t>
  </si>
  <si>
    <t xml:space="preserve"> - ความร่วมมือของทีมสหวิชาชีพ</t>
  </si>
  <si>
    <t xml:space="preserve"> - การฟื้นฟูความรู้ให้กับ CG อย่างน้อยปีละครั้ง</t>
  </si>
  <si>
    <t xml:space="preserve"> - ความสามัคคีในกลุ่ม CG และทีมสหวิชาชีพ</t>
  </si>
  <si>
    <t xml:space="preserve"> - ความล่าช้าของงบประมาณที่ได้รับ ไม่สอดคล้องกับเวลาในการดำเนินงาน ซึ่งมีข้อจำกัดต้องคัดกรองให้เสร็จภายในเดือน</t>
  </si>
  <si>
    <t>มีนาคม ของปีนั้นๆ ทำให้ไม่สามารถดำเนินการได้</t>
  </si>
  <si>
    <t>โครงการที่ 103</t>
  </si>
  <si>
    <t xml:space="preserve"> - การเขียนโครงการเพื่อขออนุมัติงบประมาณล่าช้า ยุ่งยาก ทำให้ดำเนินการไม่ทัน</t>
  </si>
  <si>
    <t>โครงการที่ 105</t>
  </si>
  <si>
    <t xml:space="preserve"> - การนัดหมายกลุ่มเป้าหมาย และเวลาในการทำกิจกรรมมีข้อจำกัด</t>
  </si>
  <si>
    <t>โครงการที่ 107</t>
  </si>
  <si>
    <t xml:space="preserve"> - สัมพันธภาพของทีมงาน</t>
  </si>
  <si>
    <t xml:space="preserve"> - ความตระหนักของบุคลากรในโรงเรียน</t>
  </si>
  <si>
    <t>ผู้สูงอายุได้รับการดูแลตาม Care Plan 100%</t>
  </si>
  <si>
    <t xml:space="preserve"> - อุปกรณ์ในการดำเนินกิจกรรมไม่เพียงกับกลุ่มเป้าหมาย</t>
  </si>
  <si>
    <t xml:space="preserve"> - จำนวน CG จำนวนน้อยเมื่อเทียบกับจำนวนผู้สูงอายุที่ต้องดูแล</t>
  </si>
  <si>
    <t>โครงการที่ 108</t>
  </si>
  <si>
    <t xml:space="preserve"> - ความเข้มแข็งของคณะกรรมการกองทุน LTC</t>
  </si>
  <si>
    <t xml:space="preserve"> - ความพร้อมของ CG</t>
  </si>
  <si>
    <t xml:space="preserve"> - การประสานงาน</t>
  </si>
  <si>
    <t xml:space="preserve"> - การบูรณาการร่วมกับองค์กรปกครองส่วนท้องถิ่น</t>
  </si>
  <si>
    <t>ENV</t>
  </si>
  <si>
    <t>โครงการบริหารจัดการขยะมูลฝอยและสิ่งปฏิกูล</t>
  </si>
  <si>
    <t>โครงการโรงพยาบาลลดโลกร้อน</t>
  </si>
  <si>
    <t>โครงการศูนย์อาหารคุณภาพ</t>
  </si>
  <si>
    <t>โครงการสถานที่ทำงานน่าอยู่ น่าทำงาน</t>
  </si>
  <si>
    <t>โครงการปรับภูมิทัศน์บริเวณโรงพยาบาล</t>
  </si>
  <si>
    <t>โครงการอาชีวอนามัยและความปลอดภัยในการทำงานโรงพยาบาลท่าศาลา ปี 2561</t>
  </si>
  <si>
    <t>ขยะติดเชื้อได้รับการกำจัดตามหลักสุขาภิบาล 100%</t>
  </si>
  <si>
    <t xml:space="preserve"> - การแยกขยะยังทำได้ไม่ดี มีขยะทั่วไปปนกับขยะติดเชื้อ ทำให้ขยะติดเชื้อมีจำนวนมากกว่าที่ควรจะเป็น ซึ่งมีผลโดยตรงต่อ</t>
  </si>
  <si>
    <t>ค่าใช้จ่ายในการจ้างเหมากำจัด</t>
  </si>
  <si>
    <t xml:space="preserve"> - ความร่วมมือของบุคลากรในโรงพยาบาลทุกหน่วยงาน</t>
  </si>
  <si>
    <t xml:space="preserve"> - แจ้งผลการสุ่มสำรวจขยะติดเชื้อเพื่อหน่วยงานเข้มงวดเรื่องการแยกขยะ</t>
  </si>
  <si>
    <t>โครงการที่ 68</t>
  </si>
  <si>
    <t>ร้านอาหารในโรงพยาบาลได้รับประเมินตามมาตรฐานและผ่านเกณฑ์อาหารสะอาด รสชาติอร่อย</t>
  </si>
  <si>
    <t xml:space="preserve"> - ความยุ่งยากในการจัดซื้อจัดจ้าง</t>
  </si>
  <si>
    <t xml:space="preserve"> - ผู้ปฏิบัติงานไม่ค่อยให้ความสำคัญในการใช้อุปกรณ์ป้องกันอันตรายส่วนบุคคล (PPE)</t>
  </si>
  <si>
    <t>โครงการที่ 73</t>
  </si>
  <si>
    <t xml:space="preserve"> - ความร่วมมือของบุคลากร</t>
  </si>
  <si>
    <t xml:space="preserve"> - ทีมงาน ENV เข้มแข็ง</t>
  </si>
  <si>
    <t xml:space="preserve"> - ควรดำเนินการให้แล้วเสร็จในไตรมาสที่ 1-2 เพื่อจะได้มีเวลาในการประเมินผล</t>
  </si>
  <si>
    <t>กลุ่มงานพัฒนาทรัพยากรบุคคล</t>
  </si>
  <si>
    <t>โครงการพัฒนาองค์กร โรงพยาบาลท่าศาลา ประจำปีงบประมาณ 2561 หลักสูตร การบริการสู่ความเป็นเลิศ</t>
  </si>
  <si>
    <t>โครงการพัฒนาศักยภาพบุคลากรโรงพยาบาลท่าศาลา สู่ความเป็นมืออาชีพ</t>
  </si>
  <si>
    <t xml:space="preserve">โครงการพัฒนาศักยภาพบุคลากรก่อนประจำการ โรงพยาบาลท่าศาลา ประจำปีงบประมาณ 2561 </t>
  </si>
  <si>
    <t>โครงการ Happy MOPH @ Thasala</t>
  </si>
  <si>
    <t>9-13กค.61</t>
  </si>
  <si>
    <t>5-6กย.61</t>
  </si>
  <si>
    <t>อัตราความพึงพอใจของผู้รับบริการ&gt;ร้อยละ85</t>
  </si>
  <si>
    <t>ร้อยละ85ของบุคลากรได้รับการพัฒนาตามเกณฑ์</t>
  </si>
  <si>
    <t>ที่กำหนด</t>
  </si>
  <si>
    <t>คะแนนประเมินจนท.ใหม่ผ่าน &gt;ร้อยละ 80</t>
  </si>
  <si>
    <t>ระดับความสำเร็จของหน่วยงานที่มีการนำดัชนี</t>
  </si>
  <si>
    <t>ระดับ 5</t>
  </si>
  <si>
    <t>ความสุขของคนทำงานไปใช้</t>
  </si>
  <si>
    <t>โครงการ1 หลักสูตรการบริการสู่ความเป็นเลิศ ไม่ได้ติดตามหลังการอบรมอย่างเป็นระบบ</t>
  </si>
  <si>
    <t>1.โครงการ1 หลักสูตรการบริการสู่ความเป็นเลิศ</t>
  </si>
  <si>
    <t>2.โรงพยาบาลต้องกำหนดแนวทางการให้บริการ เป็นนโยบายและวัฒนธรรมองค์กรที่ทุกหน่วยงานนำสู่การปฏิบัติ</t>
  </si>
  <si>
    <t>3.มีระบบการติดตามนิเทศด้านการให้บริการอย่างจริงจัง</t>
  </si>
  <si>
    <t>กลุ่มงานยุทธศาสตร์</t>
  </si>
  <si>
    <t>โครงการบริหารจัดการแผนกลยุทธ์ โรงพยาบาลท่าศาลาและเครือข่ายบริการสุขภาพ ปี 2561</t>
  </si>
  <si>
    <t xml:space="preserve">3.การติดตามนิเทศไม่เกิดผลประโยชน์มากเท่าที่ควร </t>
  </si>
  <si>
    <t>อัตราตัวชี้วัดตามแผนกลยุทธ์ บรรลุเป้าหมาย&gt;ร้อยละ 80</t>
  </si>
  <si>
    <t>1.ผู้นำทุกระดับไม่ได้ให้ความสำคัญกับแผนกลยุทธ์อย่างแท้จริง</t>
  </si>
  <si>
    <t>4.ผู้รับมอบหมายงานแผนกลยุทธ์มีภาระงานหลักหลายด้าน และไม่ได้รับการพัฒนาอย่างถ่องแท้และจริงจังอย่างต่อเนื่อง</t>
  </si>
  <si>
    <t>2.ผู้นำส่วนใหญ่ไม่เข้าใจและไม่อยากเรียนรู้เรื่องแผนกลยุทธ์เพื่อนำไปปฏิบัติให้เกิดประโยชน์ได้จริง มักทำแบบแก้ปัญหาเฉพาะหน้า</t>
  </si>
  <si>
    <t>1.ผู้นำทุกระดับต้องให้ความร่วมมือในการจัดทำแผนกลยุทธ์ระดับโรงพยาบาล เพื่อนำสู่การปฏิบัติระดับหน่วยงานและบุคคล</t>
  </si>
  <si>
    <t>อย่างจริงจังและตั้งใจด้วยความเข้าใจ</t>
  </si>
  <si>
    <t>2.กำหนดการติดตามและนิเทศรอบไตรมาส และปฏิบัติจริง</t>
  </si>
  <si>
    <t>3.มีการปรับแผนตามความเหมาะสม</t>
  </si>
  <si>
    <t>4.มีผู้รับผิดชอบงานแผนกลยุทธ์ที่ชัดเจนและมีสมรรถนะ</t>
  </si>
  <si>
    <t>สรุปผลการดำเนินงานตามแผนกลยุทธ์ประจำปี 2561</t>
  </si>
  <si>
    <t>คิดเป็นร้อยละ</t>
  </si>
  <si>
    <t>งบประมาณทั้งสิ้น</t>
  </si>
  <si>
    <t>งบประมาณที่ใช้ไป</t>
  </si>
  <si>
    <t>ตัวชี้วัดหลักตามแผนกลยุทธ์</t>
  </si>
  <si>
    <t>ตัวชี้วัดที่ผ่าน</t>
  </si>
  <si>
    <t>ตัวชี้วัดที่ไม่ผ่าน</t>
  </si>
  <si>
    <t>สรุปแผนการใช้งบประมาณประจำปีงบประมาณ ๒๕61</t>
  </si>
  <si>
    <t>หน่วยงาน</t>
  </si>
  <si>
    <t>โรงพยาบาลท่าศาลา</t>
  </si>
  <si>
    <r>
      <t xml:space="preserve">ผู้รายงาน ชื่อ-สกุล </t>
    </r>
    <r>
      <rPr>
        <sz val="14"/>
        <rFont val="TH SarabunIT๙"/>
        <family val="2"/>
      </rPr>
      <t>ภญ.นุชนาฏ  ตัสโต โทรศัพท์ 075-521530 โทรสาร 075-330746 มือถือ.081-9795795.E-mail nuchnatthasala@gmail.com</t>
    </r>
  </si>
  <si>
    <t>ที่</t>
  </si>
  <si>
    <t>โครงการ/กิจกรรมหลัก</t>
  </si>
  <si>
    <t>ยุทธศาสตร์</t>
  </si>
  <si>
    <t>จำนวนงบประมาณที่ใช้(บาท)</t>
  </si>
  <si>
    <t>เขียนโครงการ</t>
  </si>
  <si>
    <t>ใช้งบประมาณ</t>
  </si>
  <si>
    <t>งบดำเนินการ</t>
  </si>
  <si>
    <t>PPA</t>
  </si>
  <si>
    <t>PPD</t>
  </si>
  <si>
    <t>เงินบำรุง</t>
  </si>
  <si>
    <t>งบกองทุน</t>
  </si>
  <si>
    <t>งบอื่นๆระบุ</t>
  </si>
  <si>
    <t>นำสู่ปฏิบัติ</t>
  </si>
  <si>
    <t>เขียน</t>
  </si>
  <si>
    <t>ปฏิบัติ</t>
  </si>
  <si>
    <t>รพ.ท่าศาลา</t>
  </si>
  <si>
    <t>1.โครงการพัฒนาศักยภาพผู้รับผิดชอบ งานนมโรงเรียน ให้นมดี นมมีคุณภาพ อำเภอท่าศาลา จังหวัดนครศรีธรรมราช ปี พ.ศ.2561</t>
  </si>
  <si>
    <t>นส.วิมลนัฐ  สุดจิตโต นส.กรองมาศ  ปัทมาวิไล</t>
  </si>
  <si>
    <t xml:space="preserve">กิจกรรมหลัก
 </t>
  </si>
  <si>
    <t>1.1ประชุมชี้แจงและทำแผน</t>
  </si>
  <si>
    <t>1.2จัดแนวทาง จัดทำคู่มือ แผ่นพับ</t>
  </si>
  <si>
    <t>1.3อบรมครู</t>
  </si>
  <si>
    <t>1.4ตรวจประเมินการเก็บรักษาคุณภาพนมโรงเรียน</t>
  </si>
  <si>
    <t>2. โครงการ Thasala  RDU Hospital</t>
  </si>
  <si>
    <t>นส.นุชนาฏ ตัสโต</t>
  </si>
  <si>
    <t>1.1วิเคราะห์และประเมินสถานการณ์</t>
  </si>
  <si>
    <t>1.2ประชุมคณะกรรมการ PTC เพื่อจัดทำแผน</t>
  </si>
  <si>
    <t>1.3พัฒนาศักยภาพของคณะกรรมการ PTC</t>
  </si>
  <si>
    <t>1.4เพิ่มความปลอดภัยในการใช้ยา</t>
  </si>
  <si>
    <t>1.5ควบคุมการกระจายยาต้านจุลชีพอย่างเหมาะสม</t>
  </si>
  <si>
    <t>1.6ส่งเสริมการใช้ยาต้านจุลชีพอย่างเหมาะสมใน รพ.สต.</t>
  </si>
  <si>
    <t>1.7พัฒนาระบบสารสนเทศ</t>
  </si>
  <si>
    <t>1.8ประเมินผลการดำเนินงานRDU</t>
  </si>
  <si>
    <t>3.โครงการพัฒนาระบบให้บริการทางรังสีวิทยา</t>
  </si>
  <si>
    <t>นายจำเริญ สิทธิยุโณ</t>
  </si>
  <si>
    <t>**ใช้งบ รพ.มหาราชฯ จัดซื้อให้</t>
  </si>
  <si>
    <t>1.1ติดตั้งระบบ DR (เครื่องแปลงสัญญาณภาพทางรังสี เป็นระบบดิจิตอล)</t>
  </si>
  <si>
    <t>1.2ติดตั้งจอภาพอ่านผลภาพถ่ายทางรังสีความละเอียดไม่น้อยกว่า 5 ล้านพิกเซล</t>
  </si>
  <si>
    <t>4.โครงการความพร้อมและมาตรฐานเครื่องมือทางรังสี</t>
  </si>
  <si>
    <t>**ไม่เขียนโครงการเป็นการทำสัญญาจัดซื้อทุกปี ปีนี้ทำสัญญาเสร็จแล้ว</t>
  </si>
  <si>
    <t>1.1บำรุงรักษา ตรวจเช็คประจำปี จากภายนอกผู้มีความชำนาญเฉพาะ</t>
  </si>
  <si>
    <t>1.2ตรวจมาตรฐานเครื่องเอกซเรย์และห้องปฏิบัติงานจากศูนย์วิทยาศาสตร์การแพทย์</t>
  </si>
  <si>
    <t>5.โครงการพัฒนาระบบการดูแลสุขภาพช่องปาก</t>
  </si>
  <si>
    <t>ทพญ.วรุณี วงศ์นาถ</t>
  </si>
  <si>
    <t>6.โครงการคลินิกทันตกรรมคุณภาพ</t>
  </si>
  <si>
    <t>ทพ วรพงศ์ สิชฌน์เศรษฐ์</t>
  </si>
  <si>
    <t>กิจกรรมหลัก</t>
  </si>
  <si>
    <t>1.พัฒนาระบบบริการสุขภาพตามแนวทางการดำเนินงานคลินิกทันตกรรมคุณภาพ ของทันตแพทยสภา</t>
  </si>
  <si>
    <t xml:space="preserve">7.โครงการส่งเสริมทันตสุขภาพในหญิงมีครรภ์ </t>
  </si>
  <si>
    <t>นางอารมณ์ สุขสบาย</t>
  </si>
  <si>
    <t xml:space="preserve">1.1ตรวจสุขภาพช่องปากหญิงมีครรภ์       </t>
  </si>
  <si>
    <t>1.2 จัดกิจกรรมให้ความรู้ สร้างความตระหนักในการดูแล สุขภาพช่องปากและฝึกปฏิบัติการแปรงฟันที่ถูกวิธี</t>
  </si>
  <si>
    <t>1.3นัดรักษาทางทันตกรรมในช่วงเวลาที่เหมาะสม</t>
  </si>
  <si>
    <t>8.โครงการส่งเสริมทันตสุขภาพในคลินิกเด็กดี</t>
  </si>
  <si>
    <t>น.ส. อังศุธร ชุ่มช่วย</t>
  </si>
  <si>
    <t xml:space="preserve">กิจกรรมหลัก </t>
  </si>
  <si>
    <t xml:space="preserve">1.1ให้ความรู้แก่ผู้ปกครอง, ฝึกทักษะการทำความสะอาดช่องปากเด็กและรณรงค์ให้เด็กเลิกนมมื้อดึกและเลิกนมขวดตั้งแต่ 1 ปี     </t>
  </si>
  <si>
    <t>1.2ตรวจช่องปากเด็กอายุ 0-4 ปี</t>
  </si>
  <si>
    <t>1.3ทาฟลูออไรด์วานิช</t>
  </si>
  <si>
    <t>1.4นัดเด็กที่มีฟันผุมารักษา</t>
  </si>
  <si>
    <t>9.โครงการส่งเสริมทันตสุขภาพในเด็กก่อนวัยเรียนในสถาบัน</t>
  </si>
  <si>
    <t xml:space="preserve">ทพญ อมรวรรณ ช่วยเรือง </t>
  </si>
  <si>
    <t>1.1อบรมผู้ปกครองและครูพี่เลี้ยงในการดูแลสุขภาพช่องปากเด็กปฐมวัย</t>
  </si>
  <si>
    <t>นางอัญชลี ตระกูลกลกิจ</t>
  </si>
  <si>
    <t>1.2ตรวจช่องปากเด็กเล็กในสถาบัน</t>
  </si>
  <si>
    <t>1.3กิจกรรมอุดฟันอย่างง่าย (Smart) ในศพด</t>
  </si>
  <si>
    <t>10.กิจกรรม  ตรวจสุขภาพช่องปากนักเรียนชั้นป. ๑-๖และบันทึกข้อมูลลงรายงาน 43 แฟ้ม</t>
  </si>
  <si>
    <t xml:space="preserve">นางกฤษณา แย่งคุณเชาว์ </t>
  </si>
  <si>
    <t>1.1 ตรวจสุขภาพช่องปากนักเรียนชั้นป. ๑-๖และบันทึกข้อมูลลงรายงาน 43 แฟ้ม</t>
  </si>
  <si>
    <t>1.2 สนับสนุนการจัดกิจกรรมส่งเสริมทันตสุขภาพในโรงเรียน</t>
  </si>
  <si>
    <t>1.3ให้บริการเคลือบหลุมร่องฟันและอุดฟันแท้</t>
  </si>
  <si>
    <t>11.โครงการ โครงการฟันสะอาด เหงือกแข็งแรง</t>
  </si>
  <si>
    <t xml:space="preserve">1.2อบรมให้ความรู้การดูแลทันตสุขภาพแก่นักเรียน  </t>
  </si>
  <si>
    <t>1.2กิจกรรมย้อมคราบจุลินทรีย์ ประเมินประสิทธิภาพการแปรงฟันของแก่นักเรียน</t>
  </si>
  <si>
    <t>1.3นัดนักเรียนที่มีปัญหาทันตสุขภาพมารับบริการ</t>
  </si>
  <si>
    <t>12.โครงการส่งเสริมทันตสุขภาพใน อสม</t>
  </si>
  <si>
    <t>ทพญ มุทธาบุษป์ ไชยาวรรณ</t>
  </si>
  <si>
    <t>1.1ตรวจสุขภาพช่องปากให้ความรู้เกี่ยวกับการดูแลสุขภาพของตนเอง และประชาชนที่รับผิดชอบได้</t>
  </si>
  <si>
    <t>1.2นิเทศ ติดตามการดำเนินงานของ อสม ด้านส่งเสริมทันตสุขภาพแก่ประชาชน</t>
  </si>
  <si>
    <t>13.โครงการดูแลทันตสุขภาพในผู้ป่วยเบาหวาน</t>
  </si>
  <si>
    <t>นางสุภาวดี มีศรี</t>
  </si>
  <si>
    <t>1.1ตรวจสุขภาพช่องปากให้ความรู้เกี่ยวกับการดูแลสุขภาพและผู้ป่วยเบาหวาน</t>
  </si>
  <si>
    <t>1.2ผู้ป่วยเบาหวานที่ควบคุมระดับน้ำตาลไม่ได้และกลุ่มที่สนใจ ฝึกปฏิบัติการแปรงฟันถูกวิธี</t>
  </si>
  <si>
    <t>1.3นัดรักษาโรคในช่องปากอย่างต่อเนื่อง</t>
  </si>
  <si>
    <t xml:space="preserve">14.โครงการยิ้มสดใสผู้สูงวัยฟันดี  </t>
  </si>
  <si>
    <t>ทพญ.นงลักษณ์ เจ้ยน้อย</t>
  </si>
  <si>
    <t>1.1ตรวจช่องปาก ให้ความรู้การดูแลสุขภพช่องปาก และคัดกรองมะเร็งช่องปากของผู้สูงอายุ</t>
  </si>
  <si>
    <t xml:space="preserve">1.2กิจกรรมให้ความรู้การดูแลสุขภาพช่องปากสำหรับผู้สูงอายุแก่ผู้ดูแลผู้สูงอายุ (care giver) </t>
  </si>
  <si>
    <t>1.3จัดบริการส่งเสริมสุขภาพป้องกันและรักษาโรคในช่องปาก</t>
  </si>
  <si>
    <t xml:space="preserve">15.โครงการ"ฟันเทียมพระราชทาน"เฉลิมพระเกียรติพระบาทสมเด็จพระเจ้าอยู่หัว  </t>
  </si>
  <si>
    <t xml:space="preserve">ทพญ.ธัญลักษณ์ ลิเอ็ม </t>
  </si>
  <si>
    <t>1.1ตรวจช่องปาก และคัดกรองผู้สูงอายุที่จำเป็นต้องได้รับบริการฟันเทียม</t>
  </si>
  <si>
    <t>1.2กิจกรรมให้บริการทำฟันเทียม ที่คลินิกทันตกรรมและ รพสต.เครือข่าย</t>
  </si>
  <si>
    <t>1.3ติดตามดูอาการหลังการใส่ฟันเทียม</t>
  </si>
  <si>
    <t>16.โครงการห้องปฏิบัติการผ่านการรับรองตามมาตรฐานงานเทคนิคการแพทย์ ครั้งที่ 3 (LA Re-accredit ครั้งที่ 2) โรงพยาบาลท่าศาลา ปีงบประมาณ 2561</t>
  </si>
  <si>
    <t>ลักขณากร พลายด้วง</t>
  </si>
  <si>
    <t>1.1 ประเมินตนเองจากchecklist</t>
  </si>
  <si>
    <t>มะลิวัลย์ เจ๊ะแหละ</t>
  </si>
  <si>
    <t>1.2 ทบทวนระบบคุณภาพตามมาตรฐานสภาเทคนิคการแพทย์</t>
  </si>
  <si>
    <t>1.3 เอกสารหลักฐาน</t>
  </si>
  <si>
    <t>1.4 ยื่นคำขอรับการตรวจประเมิน</t>
  </si>
  <si>
    <t xml:space="preserve">17.โครงการบริหารจัดการงานคลังวัสดุวิทยาศาสตร์อย่างมีประสิทธิภาพ </t>
  </si>
  <si>
    <t>**ศูนย์เครื่องมือ</t>
  </si>
  <si>
    <t>1.1เบิก/จ่ายง่ายด้วย BC/QRCode</t>
  </si>
  <si>
    <t>18.Lab รพ.สต.ติดดาว</t>
  </si>
  <si>
    <t>**ยกเลิก</t>
  </si>
  <si>
    <t>1.1ร่วมประชุมทำความเข้าใจมาตรฐานlabและรับทราบปัญหา</t>
  </si>
  <si>
    <t xml:space="preserve">1.2ออกนิเทศแนะนำ </t>
  </si>
  <si>
    <t>1.3ติดตามประเมินผล</t>
  </si>
  <si>
    <t>19.โครงการประชุมแลกเปลี่ยนเรียนรู้ภูมิปัญญาหมอพื้นบ้าน และเครือข่ายหมอพื้นบ้าน อำเภอท่าศาลา จังหวัดนครศรีธรรมราช ปี พ.ศ.2561</t>
  </si>
  <si>
    <t>นายสุกิจ สมรักษ์</t>
  </si>
  <si>
    <t>กิจกรรม</t>
  </si>
  <si>
    <t>1.ประชุมแลกเปลี่ยนเรียนรู้ภูมิปัญญาหมอพื้นบ้าน และเครือข่ายหมอพื้นบ้านอำเภอท่าศาลา</t>
  </si>
  <si>
    <t xml:space="preserve"> -ค่าอาหารกลางวัน 45 คน x60บาท x1 วัน</t>
  </si>
  <si>
    <t xml:space="preserve"> -ค่าอาหารว่าง (43 คน x30บาท x1วัน x2ครั้ง)</t>
  </si>
  <si>
    <t>20.โครงการบูรณาการศาสตร์การแพทย์แผนไทยและการแพทย์แผนปัจจุบัน (Thai Herb First)</t>
  </si>
  <si>
    <t>นส.พิชชาภา  อำนวยพร</t>
  </si>
  <si>
    <t>1.1จัดบุคลากรเข้ารับการอบรม</t>
  </si>
  <si>
    <t>1.2เชิญวิทยากรภายนอก</t>
  </si>
  <si>
    <t>1.3ดำเนินการจัดอบรม</t>
  </si>
  <si>
    <t>1.4สรุปผลที่ได้จากการอบรม</t>
  </si>
  <si>
    <t>21.โครงการพัฒนาระบบสปา และผลิตภัณฑ์สมุนไพร</t>
  </si>
  <si>
    <t>**โครงการหน่วยงาน เนื่องจากเป็นการซื้อของ</t>
  </si>
  <si>
    <t>2.1การให้บริการสปาแบบบูรณาการร่วมกับการแพทย์แผนไทย และการแพทย์แผนจีน</t>
  </si>
  <si>
    <t>2.2จัดคอร์สบริการสปา เพื่อการบำบัดรักษาและสงเสริมสุขภาพ</t>
  </si>
  <si>
    <t>2.3พัฒนาระบบการผลิต และจัดเก็บยาสมุนไพร</t>
  </si>
  <si>
    <t>22.โครงการเฝ้าระวังภาวะซึมเศร้าในโรงเรียนมัธยมศึกษา อ.ท่าศาลา</t>
  </si>
  <si>
    <t>นางสาวลักษมล ลักษณวิมล</t>
  </si>
  <si>
    <t>**ไม่ทำในปีนี้</t>
  </si>
  <si>
    <t>1.1กิจกรรมการคัดกรองภาวะซึมเศร้าในนักเรียน</t>
  </si>
  <si>
    <t>1.2กิจกรรมสร้างเสริมสุขภาพในนักเรียนกลุ่มปกติ</t>
  </si>
  <si>
    <t>1.3กิจกรรมให้สุขภาพจิตศึกษาในนักเรียนกลุ่มเสี่ยง</t>
  </si>
  <si>
    <t>1.4กิจกรรมให้การปรึกษาและส่งเข้ารับการรักษาในกลุ่มที่เป็นโรค</t>
  </si>
  <si>
    <t>23.โครงการพัฒนาศักยภาพแกนนำผู้ดูแลกลุ่มผู้สูงอายุในการดูแลเฝ้าระวังผู้ป่วยโรคซึมเศร้า</t>
  </si>
  <si>
    <t>นส.วันวิสาข์ มีสวัสดิ์</t>
  </si>
  <si>
    <t>1.1อบรมเชิงปฏิบัติการในกลุ่มแกนนำผู้ดูแลผู้สูงอายุ จำนวน 60 คน</t>
  </si>
  <si>
    <t>1.2ประชุมย่อยติดตามและสนับสนุนกิจกรรมการดูแลผู้ป่วยโรคซึมเศร้าในชุมชน จำนวน 4 ครั้ง (3 เดือนต่อครั้ง)</t>
  </si>
  <si>
    <t>1.3ติดตามเยี่ยมบ้านผู้ป่วยโรคซึมเศร้าในชุมชนร่วมกับแกนนำในผู้ดูแลผู้สูงอายุในชุมชนเดือนละ 1 ครั้ง</t>
  </si>
  <si>
    <t>1.4ค่าวัสดุสำนักงานและค่าจัดทำเอกสารบันทึกข้อมูลผู้ป่วยและค่าจัดทำคู่มือผู้ป่วยและญาติ 1,000 บาท</t>
  </si>
  <si>
    <t>1.5สรุปผลโครงการ</t>
  </si>
  <si>
    <t>1.6กิจกรรมติดตามเยี่ยมบ้านกลุ่มผู้สูงอายุติดบ้านติดเตียงและร่วมประเมินภาวะซึมเศร้าและภาวะสมองเสื่อมทั้งกลุ่มผู้ป่วยและญาติและให้คำปรึกษา (บูรณาการร่วมกับ LTC ในเขตตำบลท่าศาลา)</t>
  </si>
  <si>
    <t>1.7กิจกรรมโรงเรียนผู้สูงอายุในกลุ่มผู้ป่วยโรคซึมเศร้า</t>
  </si>
  <si>
    <t>1.8กิจกรรมประชุมเครือข่ายสุขภาพในการดูแลเฝ้าระวังผู้มีภาวะซึมเศร้าในเขตเครือข่ายสุขภาพอำเภอท่าศาลา (ค่าอาหารว่าง)</t>
  </si>
  <si>
    <t>1.9จัดทำเอกสารให้ความรู้เกี่ยวกับสุขภาพจิตผู้สูงอายุสำหรับประชาชนทั่วไป ผู้ป่วยและผู้ดูแล รวมถึงการออกกำลังกาย และการบริหารสมองสำหรับผู้สูงอายุ (แผ่นพับจำนวน 1,000 ชุด ไวนิล 5 แผ่น)</t>
  </si>
  <si>
    <t>24.กิจกรรมฟื้นฟูสมรรถภาพผู้ป่วยจิตเวชแบบบูรณาการ</t>
  </si>
  <si>
    <t>นางนาฎจุฑา รัตนสมบัติ</t>
  </si>
  <si>
    <t>งบ สปสช.</t>
  </si>
  <si>
    <t>1.1ผู้ดูแลผู้ป่วยจิตเภทรายใหม่ทุกรายที่นอนโรงพยาบาลท่าศาลาได้รับคำแนะนำการดูแลผู้ป่วยแบบรายกรณีทุกราย(care plan)</t>
  </si>
  <si>
    <t>1.2ติดตามผู้ป่วยจิตเวชSMI ในชุมชน</t>
  </si>
  <si>
    <t>1.3ให้ความรู้แก่เจ้าหน้าที่ที่เกี่ยวข้องเรื่องการดูแลผู้ป่วยจิตเภท</t>
  </si>
  <si>
    <t>1.4จัดทำคู่มือการติดตามผู้ป่วย</t>
  </si>
  <si>
    <t>25.โครงการพัฒนารูปแบบการป้องกันและแก้ไขปัญหาการฆ่าตัวตายแบบบูรณาการระดับอำเภอ</t>
  </si>
  <si>
    <t>**เขียนโครงการเสนอ อบต.แล้ว</t>
  </si>
  <si>
    <t>1.1วิเคราะห์ข้อมูลพื้นที่และจัดลำดับกลุ่มผู้ป่วย</t>
  </si>
  <si>
    <t>1.2แต่งตั้งคณะกรรมการระดับอำเภอ</t>
  </si>
  <si>
    <t>1.3จัดประชุมชี้แจงแก่คณะกรรมการ</t>
  </si>
  <si>
    <t>1.4จัดทำเวทีเสวนาเพื่อสร้างส่วนร่วม</t>
  </si>
  <si>
    <t>1.5จัดทำแนวทางปฏิบัติ และการส่งต่อตามบทบาทหน้าที่ของผู้เกียวข้อง</t>
  </si>
  <si>
    <t>1.6ประชุมวิชาการแก่เจ้าหน้าที่รพสต./อสม./แกนนำ</t>
  </si>
  <si>
    <t>1.7ประชาสัมพันธ์เชิงรุกผ่าน สื่อต่างๆ</t>
  </si>
  <si>
    <t>1.8ดำเนินการคัดกรอง/เฝ้าระวังในชุมชน</t>
  </si>
  <si>
    <t>1.9ติดตามเยี่ยมผู้ป่วยที่มีปัญหาซับซ้อน</t>
  </si>
  <si>
    <t>1.10คืนข้อมูลกลับสู่ชุมชนผ่านคณะกรรมการ</t>
  </si>
  <si>
    <t>1.11จัดเวทีแลกเปลี่ยนเพื่อทราบถึงปัญหาและการปฏิบัติในชุมชน</t>
  </si>
  <si>
    <t>26.การพัฒนาแนวทางการดุแลผู้ป่วยโรคสมองเสื่อม</t>
  </si>
  <si>
    <t>1.1คัดกรองโรคสมองเสื่อมในกลุ่มประชากรดังนี้ อายุ&gt;60ปีขึ้นไป 2ผู้มีโรคเริ้อรัง</t>
  </si>
  <si>
    <t>1.2ให้ความรู้แก่เจ้าหน้าที่ที่เกี่ยวข้องเรื่องการดูแลผู้ป่วยโรคสมองเสื่อม</t>
  </si>
  <si>
    <t>1.3จัดทำคู่มือการติดตามผู้ป่วย</t>
  </si>
  <si>
    <t>27.โครงการพัฒนาศักยภาพบุคลากรสาธารณสุขในระบบบริการ (ศูนย์พึ่งได้) การดูแลช่วยเหลือเด็กและสตรีที่ถูกกระทำความรุนแรง จังหวัดนครศรีธรรมราช ปี พ.ศ. 2561</t>
  </si>
  <si>
    <t>1.1อบรม/ซ้อมแผนวิกฤติสุขภาพจิตแบบบูรณาการร่วมกับฝ่ายกาย</t>
  </si>
  <si>
    <t>1.2ให้ความรู้แก่เจ้าหน้าที่ที่เกี่ยวข้องเรื่องการดูแลผู้ป่วยภาวะวิกฤติทางสุขภาพจิต</t>
  </si>
  <si>
    <t xml:space="preserve">28.กิจกรรมดูแลช่วยเหลือเด็กวัยเรียนที่คัดกรองพบปัญหาการเรียน/อารมณ์/พฤติกรรมในเครือข่ายบริการสุขภาพท่าศาลา-นบพิตำ </t>
  </si>
  <si>
    <t>1.1จัดอบรมพัฒนาศักภาพครูในการคัดกรองเด็กกลุ่มเสี่ยงและการใช้เครื่องมือในการคัดกรองร่วมกับ สพป.นศ.เขต4</t>
  </si>
  <si>
    <t>1.2คัดกรองเด็กกลุ่มเสี่ยงโดยคุณครูในโรงเรียน</t>
  </si>
  <si>
    <t>1.3ตรวจประเมินทางจิตวิทยา/ให้การดูแลเฉพาะปัญหา/ส่งต่อพบกุมารแพทย์</t>
  </si>
  <si>
    <t>1.4ติดตามต่อเนื่อง</t>
  </si>
  <si>
    <t>29.โครงการบำบัดรักษาและลดอันตรายจากการใช้ยาเสพติด</t>
  </si>
  <si>
    <t>นางสารภี ยงยืน ศรีสุวรรณ งบ สสจ.</t>
  </si>
  <si>
    <t>30.โครงการควบคุมโรคไมติดต่อและภัยสุขภาพ</t>
  </si>
  <si>
    <t>เตือนใจ บูรพาศิริวัฒน์</t>
  </si>
  <si>
    <t>**โครงการหน่วยงาน</t>
  </si>
  <si>
    <t xml:space="preserve">1.1พัฒนาระบบดูแลผู้ป่วยโรคเรื้อรัง (DM,HT) เครือข่ายท่าศาลาเพื่อให้ผ่านเกณฑ์คุณภาพ NCD Clinic Plus </t>
  </si>
  <si>
    <t>1.2คัดกรองภาวะแทรกซ้อนผู้ป่วยโรคเบาหวาน/ความดันโลหิตสูง</t>
  </si>
  <si>
    <t>1.3คัดกรองโอกาสเสี่ยงต่อโรคหลอดเลือดหัวใจและหลอดเลือดสมอง (CVD Rsk) ในผู้ป่วยโรคเบาหวานและความดันโลหิตสูง</t>
  </si>
  <si>
    <t>1.4ปรับเปลี่ยนพฤติกรรมผู้ป่วยโรคเบาหวานและโรคความดันโลหิตสูงที่ภาวะแทรกซ้อนที่มีภาวะเสี่ยงโรคไตเรื้อรัง</t>
  </si>
  <si>
    <t>1.5จัดระบบการเข้าถึงบริการผู้ป่วยเบาหวาน/ความดันโลหิตสูงที่มีภาวะเสี่ยง (CVD Risk) โรคหัวใจและหลอดเลือดที่มีภาวะแทรกซ้อน ควบคุมระดับน้ำตาลและความดันไม่ได้</t>
  </si>
  <si>
    <t>1.6พัฒนาระบบนัด</t>
  </si>
  <si>
    <t>1.7พัฒนาศักยภาพผู้ดูแลผู้ป่วยโรคเรื้อรัง (ความดันโลหิตสูง โรคเบาหวาน)</t>
  </si>
  <si>
    <t>31.โครงการพัฒนาระบบการบันทึกข้อมูลให้ครบถ้วน/ ถูกต้องและส่งออกข้อมูลได้ครบถ้วน ถูกต้องตาม 43 แฟ้ม การดำเนินงาน NCD เชื่อมโยงกับข้อมูลของจังหวัดและระบบ HDC</t>
  </si>
  <si>
    <t>32.เครื่องมือทางการแพทย์เพียงพอพร้อมใช้</t>
  </si>
  <si>
    <t>33.โครงการพัฒนาระบบบริการทารกเกิดก่อนกำหนดและน้ำหนักแรกเกิด &lt; 2,500 กรัม</t>
  </si>
  <si>
    <t>ช่อเอื่อง คมขำ</t>
  </si>
  <si>
    <t xml:space="preserve">1.1พัฒนาระบบการส่งต่อตามมาตรฐานใช้ STABLE Program และมี Preterm fast track </t>
  </si>
  <si>
    <t>1.2พัฒนาสมรรถนะบุคลากรด้านการดูแลทารกวิกฤตและภาวะโภชนาการสารน้ำ สารอาหาร การเจริญเติบโตและพัฒนาการทารกร่วมกับ HUM</t>
  </si>
  <si>
    <t>1.3พัฒนาแนวทางการติดตามการเจริญเติบโตและพัฒนาการทารกในระบบเครือข่าย</t>
  </si>
  <si>
    <t>1.4จัดอบรมร่วมกับ MCH พัฒนาการฝากครรภ์ให้ได้ตามมาตรฐาน,NCPR</t>
  </si>
  <si>
    <t>1.5จัดทำแผนปฏิบัติการแก้ไขปัญหาทารกแรกเกิดน้ำหนักน้อย</t>
  </si>
  <si>
    <t>34.โครงการพัฒนาศักยภาพการดูแลภาวะพร่องออกซิเจนในทารกแรกเกิด (Birth Asphyxia)</t>
  </si>
  <si>
    <t>1.1พัฒนาห้องคลอดคุณภาพให้ได้มาตรฐาน</t>
  </si>
  <si>
    <t>1.2อบรมทางวิชาการ อบรม NCPR เชิงปฏิบัติการ, เรื่อง HIE และ Ternrentia Hypotermia</t>
  </si>
  <si>
    <t>1.3พัฒนาศักยภาพการคัดกรองหญิงตั้งครรภ์ที่มีความเสี่ยงสูง</t>
  </si>
  <si>
    <t>1.4จัดทำคู่มือแนวทางปฏิบัติการส่งต่อ ทำ Cooting system ไปยังโรงพยาบาลมหาราชนครศรีธรรมราช</t>
  </si>
  <si>
    <t>35.โครงการพัฒนา OPD คุณภาพ</t>
  </si>
  <si>
    <t>นางปรียา ฟุ้งตระกูล</t>
  </si>
  <si>
    <t>1.1ลดระยะเวลารอคอยรับบริการ</t>
  </si>
  <si>
    <t>นางอุสนา มะหมีน</t>
  </si>
  <si>
    <t>1.2พัฒนาการติดตามระบบนัด ติดตามก่อนนัดและไม่มาตามนัดทุกคลินิก และมีศูนย์นัด</t>
  </si>
  <si>
    <t>นางสุรีรัตน์ ปรีดา</t>
  </si>
  <si>
    <t>1.3พัฒนาเรื่องการให้ข้อมูลด้านสุขภาพโดยการสอน/จัดสิ่งแวดล้อม</t>
  </si>
  <si>
    <t>1.4มีระบบการติดตามภาวะสุขภาพโรคเรื้อรังที่ส่งต่อ รพ.สต. โรค DM, HT, COPD</t>
  </si>
  <si>
    <t>1.5พัฒนาศูนย์การบริการการพยาบาลและการบริการของ OPD ให้ได้ครบถ้วนทุกวิชาชีพ</t>
  </si>
  <si>
    <t>36.โครงการพัฒนาคลินิกผู้สูงอายุ</t>
  </si>
  <si>
    <t>1.1ค้นหาผู้ป่วยเพิ่มขึ้น</t>
  </si>
  <si>
    <t>1.2จัดบอร์ดความรู้การดูแลผู้สูงอายุ (แผ่นพับ/ ไวนิล/ ภาพพลิก)</t>
  </si>
  <si>
    <t>1.3อบรมเจ้าหน้าที่ผู้รับผิดชอบความรู้ การดูแลผู้สูงอายุ (แพทย์ 1 คน, พยาบาล 2 คน)</t>
  </si>
  <si>
    <t>1.4แบบฟอร์มประเมินอาการแบบองค์รวม</t>
  </si>
  <si>
    <t>1.5ซื้ออุปกรณ์ในการส่งเสริมฝึกความจำ</t>
  </si>
  <si>
    <t xml:space="preserve">1.6ซื้ออุปกรณ์ต่างๆ ในการฝึกอาชีพ </t>
  </si>
  <si>
    <t>1.7การออก HHC</t>
  </si>
  <si>
    <t>37.โครงการพัฒนาคลินิก ENT</t>
  </si>
  <si>
    <t>1.1จัดทำแนวทางการดูแลผู้ป่วยโรค ENT ให้มีคุณภาพ</t>
  </si>
  <si>
    <t>1.2จัดซื้อวัสดุอุปกรณ์ทางการแพทย์ให้มีเพียงพอ</t>
  </si>
  <si>
    <t>1.3เพิ่มอุปกรณ์เครื่องคอมพิวเตอร์ 1 ชุด</t>
  </si>
  <si>
    <t>1.4พัฒนาความรู้และประสบการณ์ของพยาบาล ผู้ช่วยเหลือคนไข้ในการช่วยแพทย์ในการรักษาผู้ป่วย</t>
  </si>
  <si>
    <t>1.5ปรับปรุงห้องตรวจโรค ENT ให้มีสภาพคล่องตัวในการทำงาน</t>
  </si>
  <si>
    <t>1.6จัดซื้อเครื่องตรวจ ENT 1 ชุด</t>
  </si>
  <si>
    <t>1.7จัดซื้ออุปกรณ์การได้ยิน 1 ชุด</t>
  </si>
  <si>
    <t xml:space="preserve">38.โครงการพัฒนาโรค COPD </t>
  </si>
  <si>
    <t>1.1พัฒนาศักยภาพบุคลากรในการดูแลผู้ป่วยโรค COPD ที่แผนก OPD Ward</t>
  </si>
  <si>
    <t>1.2จัดหาวัสดุ ครุภัณฑ์ เวชภัณฑ์ เครื่องมือแพทย์ให้มีเพียงพอทันสมัย</t>
  </si>
  <si>
    <t>1.3เพื่อพัฒนา อสม./ผู้ดูแลผู้ป่วยโรค COPD ให้มีความรู้ในการดูแลเป็นพี่เลี้ยงแนะนำให้ผู้ป่วยได้</t>
  </si>
  <si>
    <t>1.4พัฒนาการดูแลต่อเนื่องและการวางแผนการจำหน่าย</t>
  </si>
  <si>
    <t>39.โครงการ ACS, Stroke Alert การเข้าถึง 1669</t>
  </si>
  <si>
    <t>นางสิริรัตน์ ปัทมาวิไล</t>
  </si>
  <si>
    <t>1.1 3 จัดอบรมให้ความรู้แก่ผู้นำชุมชน/ ชุมชน/ อสม.ตามวันเวลาที่กำหนด</t>
  </si>
  <si>
    <t xml:space="preserve"> -อาการของ ACS</t>
  </si>
  <si>
    <t xml:space="preserve"> -Fast (Stroke)</t>
  </si>
  <si>
    <t xml:space="preserve"> -การเรียกใช้ระบบ EMS ผ่าน 1669 </t>
  </si>
  <si>
    <t>1.2 4 ACS, Stroke Fast Trake</t>
  </si>
  <si>
    <t>1.3 จัดทำสื่อการสอน</t>
  </si>
  <si>
    <t>40.โครงการป้องกันและแก้ปัญหาอุบัติเหตุทางถนน อำเภอท่าศาลา จังหวัดนครศรีธรรมราช</t>
  </si>
  <si>
    <t xml:space="preserve">41.โครงการพัฒนาศักยภาพ FR ในระบบ EMS </t>
  </si>
  <si>
    <t>1.1ประชุมวิชาการ</t>
  </si>
  <si>
    <t>1.2ประเมินผลการฝึกปฏิบัติตามหัวข้อที่กำหนด</t>
  </si>
  <si>
    <t>42.โครงการเข้าใจ Fast เข้าใจ Stroke</t>
  </si>
  <si>
    <t>นางอรัญญา รอดตัว</t>
  </si>
  <si>
    <t>***ร่วม HUM</t>
  </si>
  <si>
    <t>1.1อบรมให้ความรู้เรื่องโรคหลอดเลือดสมองแก่บุคลากรในเครือข่าย</t>
  </si>
  <si>
    <t>1.2ส่งบุคลากรอบรม Stroke ระยะสั้น 5 วัน</t>
  </si>
  <si>
    <t>1.3จัดอบรมเจ้าหน้าที่ FR ในการประเมิน FAST การดูแลเบื้องต้นก่อนส่งต่อ รพ.</t>
  </si>
  <si>
    <t>1.4ให้ความรู้ รณรงค์ช่องทางการสื่อสารงานประชาสัมพันธ์ รพ. สถานีวิทยุชุมชน ป้ายสี่มุมเมือง เสียงตามสายในกลุ่ม อสม. ประชาชน เจ้าหน้าที่ รพ.สต.</t>
  </si>
  <si>
    <t>1.5คัดกรองกลุ่มเสี่ยงโรคหลอดเลือดสมองในกลุ่มโรคความดันโลหิตสูง เบาหวาน</t>
  </si>
  <si>
    <t>1.6คัดกรองโรคไม่ติ่ดต่อเรื้อรังตำบลท่าศาลา</t>
  </si>
  <si>
    <t xml:space="preserve">1.7พัฒนาระบบการดูแล Stroke/ Stroke Fast Track </t>
  </si>
  <si>
    <t>1.8พัฒนาระบบการดูแลต่อเนื่อง/ การวางแผนการจำหน่าย/ การพัฒนาระบบนัด</t>
  </si>
  <si>
    <t xml:space="preserve">43.โครงการพัฒนาระบบบริการ one day surgery </t>
  </si>
  <si>
    <t>นางสุรารักษ์ ศิริคุณ</t>
  </si>
  <si>
    <t>1.1พัฒนาศักยภาพบุคลากรในการดูแลผู้ป่วย Hemorrhoid,Hydrocele (ก่อนและหลังผ่าตัด)</t>
  </si>
  <si>
    <t>1.2เพิ่มบุคลากรทีม OR, หน่วยงาน</t>
  </si>
  <si>
    <t>1.3จัดหาเวชภัณฑ์ วัสดุ อุปกรณ์ เครื่องมือแพทย์ที่จำเป็นในการบริการ ODS (Hemorrhoid,Hydrocele)</t>
  </si>
  <si>
    <t>44.โครงการพัฒนาระบบบริการ Minimally Invasive Surgery (LC)</t>
  </si>
  <si>
    <t>1.1พัฒนาศักยภาพบุคลากรในการดูแลผู้ป่วย LC</t>
  </si>
  <si>
    <t>1.2จัดหาเวชภัณฑ์ วัสดุ อุปกรณ์ เครื่องมือแพทย์ที่จำเป็นในการทำ LC</t>
  </si>
  <si>
    <t>45.โครงการพัฒนาการดูแลผู้ป่วยแผลเรื้อรัง</t>
  </si>
  <si>
    <t>1.1ประเมินแผลโดยพยาบาลและรายงานศัลยแพทย์</t>
  </si>
  <si>
    <t>1.2ทำแผลโดยใช้หลัก Update wound care</t>
  </si>
  <si>
    <t>1.3Management wound care โดยศัลยแพทย์</t>
  </si>
  <si>
    <t>1.4นำเวชภัณฑ์มาใช้เพื่อช่วยให้แผลหายเร็วขึ้น</t>
  </si>
  <si>
    <t xml:space="preserve">46.โครงการพัฒนาการผ่าตัดช่องท้อง ใส่ explor-lap </t>
  </si>
  <si>
    <t>1.1พัฒนาศักยภาพบุคลากรในการดูแลผู้ป่วยผ่าตัดช่องท้อง ใส่ explor-lap</t>
  </si>
  <si>
    <t>1.2จัดหาเวชภัณฑ์ เครื่องมือในการผ่าตัดช่องท้อง</t>
  </si>
  <si>
    <t>47.โครงการพัฒนาและเสริมสร้างศักยภาพคนไทยกลุ่มสตรีและเด็กปฐมวัย</t>
  </si>
  <si>
    <t>นายชัยยศ อุเด็น  /นางฐิติกาญจน์  ฉ่ำชะนะ</t>
  </si>
  <si>
    <t>1.1บริการฝากครรภ์คุณภาพ</t>
  </si>
  <si>
    <t>1.2พัฒนาห้องคลอดคุณภาพและบริการทารกแรกเกิดในห้องคลอดได้ถูกต้องตามมาตรฐาน</t>
  </si>
  <si>
    <t>1.3โรงพยาบาลต้องผ่านเกณฑ์มาตรฐานงานอนามัยแม่และเด็ก</t>
  </si>
  <si>
    <t xml:space="preserve">1.4มีคณะกรรมการ MCH Board ในการขับเคลื่อนงานอนามัยแม่และเด็กระดับเครือข่าย </t>
  </si>
  <si>
    <t>1.5มีการจัดโซนนิ่ง (Zoning) และระบบส่งต่อมารดาเพื่อพบสูติแพทย์</t>
  </si>
  <si>
    <t xml:space="preserve">1.6มีระบบการส่งต่อแบบ Fast Track กรณีฉุกเฉิน มีการประสานงานผ่านระบบ Teleline/ Line group </t>
  </si>
  <si>
    <t>1.7ส่งเสริมให้ รพ.สต.ในเครือข่ายผ่านมาตรฐานงานอนามัยแม่และเด็ก</t>
  </si>
  <si>
    <t>1.8สร้างความรู้ความตระหนักและปรับพฤติกรรมให้เหมาะสมตามหลักอนามัยการเจริญพันธ์ การวางแผนครอบครัว และการดูแลสุขภาพตนเอง ของหญิงตั้งครรภ์</t>
  </si>
  <si>
    <t>1.9ส่งเสริมและสนับสนุนความเข้มแข็งของครอบครัว ชุมชน และภาคีเครือข่ายให้สามารถค้นหาหญิงตั้งครรภ์ตั้งแต่ต้น การดูแลหญิงตั้งครรภ์ และส่งเข้าถึงระบบบริการคุณภาพ</t>
  </si>
  <si>
    <t>1.10พัฒนาศักยภาพบุคลากรทางการแพทย์และสาธารณสุขเกี่ยวกับงานอนามัยแม่และเด็ก</t>
  </si>
  <si>
    <t>1.11พัฒนาศักยภาพภาคีเครือข่ายให้สามารถค้นหาหญิงตั้งครรภ์ในระยะต้นและส่งเข้าถึงระบบบริการคุณภาพ</t>
  </si>
  <si>
    <t>1.12สร้างทีมสหสาขาวิชาชีพเพื่อดูแลหญิงตั้งครรภ์จนถึงหลังคลอด</t>
  </si>
  <si>
    <t>48.โครงการพัฒนาและสร้างเสริมศักยภาพคนไทยกลุ่มวัยเรียและกลุ่มวัยรุ่น</t>
  </si>
  <si>
    <t>นางฐิติกาญจน์  ฉ่ำชะนะ</t>
  </si>
  <si>
    <t>1.1พัฒนาระบบบริการสุขภาพทางเพศและอนามัยการเจริญพันธ์ที่มีคุณภาพและเป็นมิตรสำหรับวัยรุ่นและเยาวชน (YFHS) แบบมีส่วนร่วม</t>
  </si>
  <si>
    <t>1.2สร้างการสื่อสารสาธารณะเพื่อให้วัยรุ่นเข้าถึงบริการสุขภาพทางเพศและอนามัยเจริญพันธ์ในรูปแบบที่หลากหลายตรงกับความต้องการ</t>
  </si>
  <si>
    <t>1.3พัฒนาทักษะของบุคลากรสาธารณสุขและภาคีเครือข่ายรวมทั้งสร้างระบบพี่เลี้ยง (Coaching) ด้านเด็กวัยเรียนและวัยรุ่นอย่างต่อเนื่อง</t>
  </si>
  <si>
    <t>1.4แลกเปลี่ยนเรียนรู้ รพ.สต.ต้นแบบการให้บริการใน ANC WCC และตำบลส่งเสริมเด็กอายุ 0-5 ปี สูงดีสมส่วน ฟันไม่ผุ พัฒนาการสมวัย</t>
  </si>
  <si>
    <t>1.5อบรมพัฒนาศักยภาพแกนนำวัยรุ่นต้นแบบด้านสุขภาพในชุมชน เสริมสร้างความรู้การส่งเสริมสุขภาพแก่แกนนำวัยรุ่นในชุมชนด้วยหลักสูตรพัฒนาศักยภาพแกนนำวัยรุ่น</t>
  </si>
  <si>
    <t>1.6ติดตามข้อมูลการคลอดของวัยรุ่นหญิงอายุ 15-19 ปี มาวิเคราะห์หาสาเหตุและหาแนวทางแก้ไขปัญหา</t>
  </si>
  <si>
    <t>1.7ติดตามข้อมูลการตั้งครรภ์ซ้ำในวัยรุ่นเพื่อหาแนวทางป้องกันการตั้งครรภ์ซ้ำในวัยรุ่น</t>
  </si>
  <si>
    <t>49.โครงการพัฒนาระบบบริการสุขภาพ สาขาสูติกรรม</t>
  </si>
  <si>
    <t>1.1พัฒนาศักยภาพการป้องกันการคลอดก่อนกำหนด</t>
  </si>
  <si>
    <t>1.2พัฒนาศักยภาพหญิงตั้งครรภ์ที่มีความเสี่ยงสูง</t>
  </si>
  <si>
    <t>1.3พัฒนาศักยภาพหญิงตั้งครรภ์เพื่อลดภาวะทารกน้ำหนักน้อยกว่า 2,500 กรัม (ให้ความรู้, แจกไข่, หรือนม)</t>
  </si>
  <si>
    <t>1.4พัฒนางานอนามัยแม่และเด็กให้มีคุณภาพทุกหน่วยบริการตั้งแต่ ANC, LR, PP, NICU และ WCC</t>
  </si>
  <si>
    <t>1.5พัฒนาศักยภาพของสูติ-นรีแพทย์ เพื่อการผ่าตัดผ่านกล้องในการผ่าตัดบางชนิด เช่น TR,cys ที่รังไข่ เป็นต้น</t>
  </si>
  <si>
    <t>1.6พัฒนาศักยภาพการดูแลผู้ป่วยทางนรีเวชให้มีคุณภาพ</t>
  </si>
  <si>
    <t>1.7พัฒนาศักยภาพการดูแลผู้ป่วยมะเร็งปากมดลูก</t>
  </si>
  <si>
    <t>50.โครงการพัฒนาบริการสู่ความเป็นเลิศ</t>
  </si>
  <si>
    <t>นางสาวจันทร์เพ็ญ สุดคิด</t>
  </si>
  <si>
    <t>1.1จัดสถานที่ สิ่งอำนวยความสะดวก เพื่อความปลอดภัยและส่งเสริมการเรียนรู้</t>
  </si>
  <si>
    <t>1.2พัฒนาพฤติกรรมบริการแก่ผู้ให้บริการทุกระดับ</t>
  </si>
  <si>
    <t>1.3การเฝ้าระวัง ค้นหา ป้องกันความเสี่ยงอย่างต่อเนื่อง</t>
  </si>
  <si>
    <t>51.โครงการพัฒนาความรู้และทักษะในการดูแลเด็กที่มีปัญหาระบบทางเดินหายใจ แก่เจ้าหน้าที่ในเครือข่าย</t>
  </si>
  <si>
    <t>1.1จัดประชุมเชิงปฏิบัติการแก่เจ้าหน้าที่ทั้งเครือข่าย</t>
  </si>
  <si>
    <t>52.โครงการมุมส่งเสริมพัฒนาการเด็ก</t>
  </si>
  <si>
    <t>1.1จัดมุมส่งเสริมพัฒนาการเด็ก บริเวณจุดให้บริการผู้ป่วยนอก</t>
  </si>
  <si>
    <t>1.2จัดหาหนังสือนิทาน หนังสือกระตุ้นส่งเสริมพัฒนาการเด็กตามวัย</t>
  </si>
  <si>
    <t>1.3จัดอุปกรณ์ของเล่นเด็ก เพื่อกระตุ้นพัฒนาการด้านต่างๆ ตามวัย</t>
  </si>
  <si>
    <t>53.โครงการชาวท่าศาลาห่างไกล ปลอดภัยไข้เลือดออก</t>
  </si>
  <si>
    <t>1.1รณรงค์ให้ความรู้ในชุมชน</t>
  </si>
  <si>
    <t>นายสากล คมขำ</t>
  </si>
  <si>
    <t>1.2จัดประชุมให้ความรู้แก่เจ้าหน้าที่ในเครือข่าย</t>
  </si>
  <si>
    <t>1.3จัดมุม จัดบอร์ดให้ความรู้แก่ผู้รับบริการในสถานประกอบการโรงพยาบาล</t>
  </si>
  <si>
    <t>1.4รณรงค์กำจัดลูกน้ำยุงลาย พ่นหมอกควันในเขตพื้นที่รับผิดชอบ</t>
  </si>
  <si>
    <t>54.โครงการพัฒนาความรู้และทักษะแก่เจ้าหน้าที่ในการประเมินดูแลเด็กด้านพัฒนาการภาวะโภชนาการ</t>
  </si>
  <si>
    <t>นางจันทร์เพ็ญ สุดคิด</t>
  </si>
  <si>
    <t>1.1จัดประชุมเชิงปฏิบัติการแก่เจ้าหน้าที่ในเครือข่ายด้านพัฒนาการและภาวะโภชนาการในเด็ก</t>
  </si>
  <si>
    <t>55.โครงการให้ความรู้ ค้นหา คัดกรองเชิกรุกด้านพัฒนาการเด็ก</t>
  </si>
  <si>
    <t>นางทิพย์วรรณ สิทธิโชติ</t>
  </si>
  <si>
    <t>1.1ให้ความรู้และร่วมกันคัดกรองกับเจ้าหน้าที่ ที่รับผิดชอบในโรงเรียนศูนย์เด็กเล็กในเขตรับผิดชอบ</t>
  </si>
  <si>
    <t>56.โครงการพัฒนาคุณภาพโรงพยาบาล</t>
  </si>
  <si>
    <t>ดร.สมพร รัตนพันธ์</t>
  </si>
  <si>
    <t>1.1จัดทำ Mile Stone เตรียมรับการ Re-accreditation</t>
  </si>
  <si>
    <t>1.2จัดเตรียมเอกสารคุณภาพเพื่อการรับรองคุณภาพ</t>
  </si>
  <si>
    <t>1.3อบรมความรู้มุ่งสู่การรับรองคุณภาพ</t>
  </si>
  <si>
    <t>1.4Walk Rally สู่การรับรองคุณภาพ</t>
  </si>
  <si>
    <t>1.5ตามรอยการปฏิบัติตามมาตรฐาน HA และการดูแลผู้ป่วย</t>
  </si>
  <si>
    <t>1.6ทีมนำพัฒนาคุณภาพตามเยี่ยมหน่วยงาน ติดตามความก้าวหน้า PCT ระบบงาน</t>
  </si>
  <si>
    <t>1.7ประชุมชี้แจงการเตรียมเอกสาร จัดทำเอกสารเพื่อเตรียมรับการ Re-accreditation</t>
  </si>
  <si>
    <t>1.8การเยี่ยมสำรวจภายใน</t>
  </si>
  <si>
    <t xml:space="preserve"> 1.9มหกรรมคุณภาพโรงพยาบาล</t>
  </si>
  <si>
    <t xml:space="preserve">1.10ประเมิน Scoring Guileline ในทีมนำระบบงานและ PCT </t>
  </si>
  <si>
    <t>1.11การรับรองคุณภาพโรงพยาบาล</t>
  </si>
  <si>
    <t>57.โครงการลดการตีตราและการเลือกปฏิบัติในการดูแลผู้ป่วย</t>
  </si>
  <si>
    <t>**ไม่เขียนโครงการ</t>
  </si>
  <si>
    <t>1.1อบรมวิทยากรการลดการตีตราผู้ป่วย</t>
  </si>
  <si>
    <t>1.2จัดตั้งคณะกรรมการและทำนโยบายพร้อมนำนโยบายลงสู่การปฏิบัติ</t>
  </si>
  <si>
    <t>1.3จัดตั้งคณะกรรมการและทำนโยบายพร้อมนำนโยบายลงสู่การปฏิบัติ</t>
  </si>
  <si>
    <t>1.4อบรมให้ความรู้แก่บุคลากรโรงพยาบาลและเครือข่ายท่าศาลา</t>
  </si>
  <si>
    <t>1.5จัดทำสื่อประชาสัมพันธ์การลดการตีตรา</t>
  </si>
  <si>
    <t>1.6ประชาสัมพัธ์และจัดสิ่งแวดล้อมเพื่อลดการตีตราผู้ป่วย</t>
  </si>
  <si>
    <t>1.7ทบทวนและตามรอยกลุ่มเสี่ยงต่อการตีตรา</t>
  </si>
  <si>
    <t>58.โครงการคลินิกบริการที่คลินิกคุณภาพ</t>
  </si>
  <si>
    <t>1.1อบรมให้ความรู้คลินิกบริการสู่คลินิกคุณภาพ</t>
  </si>
  <si>
    <t>1.2จัดทำเอกสารประเมินตนเอง</t>
  </si>
  <si>
    <t>1.3เยี่ยมสำรวจภายในหน่วยงาน</t>
  </si>
  <si>
    <t>1.4เยี่ยมจากภายนอกหน่วยงาน</t>
  </si>
  <si>
    <t>59.โครงการพัฒนาระบบข้อมูลข่าวสารเทคโนโลยีสุขภาพ (การบันทึกข้อมูลสาเหตุการเสียชีวิต)</t>
  </si>
  <si>
    <t>ชุติมาสัตย์นาโค</t>
  </si>
  <si>
    <t xml:space="preserve"> 1.ทบทวนการสรุปสาเหตุการเสียชีวิตทุกราย   ( ผู้ป่วยใน ) โดยทีมตรวจสอบเวชระเบียน</t>
  </si>
  <si>
    <t xml:space="preserve"> 2.ส่งเจ้าหน้าที่ไปอบรมฟื้นฟู การให้รหัสโรคและหัตถการ</t>
  </si>
  <si>
    <t>3.สรุปผลจาก  ข้อมูลที่ส่ง  50 แฟ้ม (DHC)</t>
  </si>
  <si>
    <t>60.โครงการพัฒนาการระบบการบันทึกข้อมูลเวชระเบียน</t>
  </si>
  <si>
    <t xml:space="preserve"> 1.ทบทวนเวชระเบียน(นอกและใน) โดยทีมตรวจสอบเวชระเบียน</t>
  </si>
  <si>
    <t>2.ประชุมให้ความรู้ แนวทางการบันทึกข้อมูลแบบอิเลคทรอนิคกับ จนท.</t>
  </si>
  <si>
    <t>3.อบรมฟื้นฟู การให้รหัสโรคและหัตถการกับ จนท.</t>
  </si>
  <si>
    <t>4.สรุปผลจาก  ข้อมูลที่ส่ง  50 แฟ้ม (DHC)</t>
  </si>
  <si>
    <t>61.โครงการประชาสัมพันธ์ภาพลักษณ์ขององค์กรการประชาสัมพันธ์</t>
  </si>
  <si>
    <t>นางจิราพร ชาญณรงค์</t>
  </si>
  <si>
    <t xml:space="preserve"> 1. ด้านศักยภาพของการบริการของโรงพยาบาล</t>
  </si>
  <si>
    <t xml:space="preserve"> 2. ด้านสิ่งแวดล้อมที่เอื้อต่อการเรียนรู้และส่งเสริมสุขภาพ</t>
  </si>
  <si>
    <t xml:space="preserve"> 3.ประชาสัมพันธ์นวัตกรรม/ผลงานเด่น และกิจกรรมต่างๆที่เป็นประโยชน์ให้กับสังคม</t>
  </si>
  <si>
    <t xml:space="preserve"> 4. กิจกรรมสร้างความประทับใจแก่ผู้รับบริการ</t>
  </si>
  <si>
    <t>62.โครงการพัฒนาสถานบริการสาธารณสุขให้ได้มาตรฐานตามเกณฑ์มาตรฐานงานสุขศึกษา</t>
  </si>
  <si>
    <t>1. การพัฒนาการดำเนินงานสุขศึกษาใน รพ.</t>
  </si>
  <si>
    <t>63.โครงการบริหารจัดการด้านเครื่องมือและอุปกรณ์โสตทัศนูปกรณ์</t>
  </si>
  <si>
    <t xml:space="preserve">1.1ค่าซ่อม ค่าอุปกรณ์และค่าบำรุงรักษาเครื่องมือและอุปกรณ์ตามกำหนด </t>
  </si>
  <si>
    <t>1.2ค่าจัดซื้ออุปกรณ์เพิ่มเติม/ทดแทน</t>
  </si>
  <si>
    <t>64.โครงการการเข้าถึงบริการและข้อมูลด้านสุขภาพด้วยสื่อประชาสัมพันธ์ที่เกี่ยวเนื่องกับService Plan 13 สาขาและโรคระบาด</t>
  </si>
  <si>
    <t>1.1ป้ายไวนิวล์รณรงค์และประชาสัมพันธ์</t>
  </si>
  <si>
    <t>1.2เอกสารและวัสดุจัดทำสื่อการรณรงค์ประชาสัมพันธ์</t>
  </si>
  <si>
    <t>1.3ค่าจัดทำสปอตรณรงค์</t>
  </si>
  <si>
    <t>65.โครงการชาวท่าศาลาใส่ใจห่างไกลเบาหวานและความดัน</t>
  </si>
  <si>
    <t>1.1จัดกิจกรรมปรับเปลี่ยนพฤติกรรมสุขภาพในกลุ่มเสี่ยง DM/HT</t>
  </si>
  <si>
    <t>66.โครงการจัดการระบบควบคุมภายใน</t>
  </si>
  <si>
    <t>1.1ดำเนินงานควบคุมภายในตามมาตรฐานการควบคุมภายในสำนักงานตรวจเงินแผ่นดิน</t>
  </si>
  <si>
    <t>67.โครงการพัฒนาอาหารปลอดภัยและครัวฮาลาล</t>
  </si>
  <si>
    <t>นางอภิสรา มณีรัตน์</t>
  </si>
  <si>
    <t>**เสนอจังหวัดแล้วไม่เขียนโครงการ</t>
  </si>
  <si>
    <t>68.โครงการบริหารจัดการขยะมูลฝอยและสิ่งปฏิกูล</t>
  </si>
  <si>
    <t>นายชัยยศ อุเด็น</t>
  </si>
  <si>
    <t>1.1จ้างกำจัดขยะมูลฝอย</t>
  </si>
  <si>
    <t>1.2ปรับปรุงที่กำจัดขยะอันตราย</t>
  </si>
  <si>
    <t>1.3วิเคราะห์ตัวอย่างน้ำทิ้ง</t>
  </si>
  <si>
    <t xml:space="preserve">1.4ปรับปรุงคุณภาพน้ำ โดยการเติมคลอรีน </t>
  </si>
  <si>
    <t>1.5บำรุงระบบบำบัดน้ำเสีย</t>
  </si>
  <si>
    <t>69.โครงการโรงพยาบาลลดโลกร้อน</t>
  </si>
  <si>
    <t>1.1รณรงค์การคัดแยกขยะในโรงพยาบาล</t>
  </si>
  <si>
    <t>1.2จัดหาที่แยกขยะ Recycle</t>
  </si>
  <si>
    <t>1.3ปรับปรุงที่พักขยะ Recycle</t>
  </si>
  <si>
    <t>1.4พัฒนานวัตกรรม GREEN&amp;CLEAN จากโรงพยาบาลลงสู่ชุมชน</t>
  </si>
  <si>
    <t>70.โครงการศูนย์อาหารคุณภาพ</t>
  </si>
  <si>
    <t>1.1พัฒนาศูนย์อาหารของโรงพยาบาล</t>
  </si>
  <si>
    <t>1.2ค่าน้ำยาตรวจประเมินตามมาตรฐาน CFGT</t>
  </si>
  <si>
    <t>71.โครงการสถานที่ทำงานน่าอยู่ น่าทำงาน</t>
  </si>
  <si>
    <t>1.1ปรับปรุงสถานที่ทำงานตามมาตรฐานที่ทำงาน น่าทำงาน</t>
  </si>
  <si>
    <t>1.2ประกวดสถานที่ทำงานน่าอยู่</t>
  </si>
  <si>
    <t>72.โครงการปรับภูมิทัศน์บริเวณโรงพยาบาล</t>
  </si>
  <si>
    <t>1.1จัดสวนหย่อมพักผ่อนระหว่างอาคาร</t>
  </si>
  <si>
    <t>1.2ปลูกต้นไม้ยืนต้น บริเวณโรงพยาบาล</t>
  </si>
  <si>
    <t>1.3สถานที่จอดรถยนต์สวยงาม</t>
  </si>
  <si>
    <t>73.โครงการอาชีวอนามัยและความปลอดภัยในการทำงานโรงพยาบาลท่าศาลา ปี 2561</t>
  </si>
  <si>
    <t>นส.วนิดา ชูนาค</t>
  </si>
  <si>
    <t>1.1อบรมให้ความรู้</t>
  </si>
  <si>
    <t>1.2รณรงค์การทำงานปลอดภัยในกลุ่มเสี่ยง</t>
  </si>
  <si>
    <t>1.3จัดให้มีอุปกรณ์ป้องกันอัตรายส่วนบุคคล</t>
  </si>
  <si>
    <t>1.4ตรวจแสง เสียงและอื่นๆ ในอาคาร</t>
  </si>
  <si>
    <t>74.โครงการพัฒนาศักยภาพของเครือข่ายการป้องกันและควบคุมการติดเชื้อในสถานบริการสุขภาพอำเภอท่าศาลา</t>
  </si>
  <si>
    <t>นางลัดดาวัลย์ ดวงมุสิก</t>
  </si>
  <si>
    <t>1.1ประสานความร่วมมือผู้รับผิดชอบงานป้องกันและควบคุมการติดเชื้อในเครือข่ายบริการสุขภาพท่าศาลา</t>
  </si>
  <si>
    <t>1.2พัฒนาความรู้ด้านการป้องกันและควบคุมการติดเชื้อในสถานบริการสุขภาพแก่บุคลากรในเครือข่าย</t>
  </si>
  <si>
    <t>1.3ทบทวนปรับปรุงคู่มือการป้องกันและควบคุมการติดเชื้อในสถานบริการสุขภาพ</t>
  </si>
  <si>
    <t>1.4เตรียมความพร้อมและดำเนินการป้องกันและควบคุมโรคติดเชื้อที่เป็นปัญหาสำคัญ</t>
  </si>
  <si>
    <t>1.5ประเมินผลการดำเนินงานป้องกันและควบคุมการติดเชื้อในสถานบริการสุขภาพของเครือข่ายท่าศาลา</t>
  </si>
  <si>
    <t>75.โครงการพัฒนาระบบบริหารจัดการความเสี่ยงสู่ความปลอดภัย ( 2P safety )</t>
  </si>
  <si>
    <t>นส.ญาณินทร พาควารี</t>
  </si>
  <si>
    <t>1.1ส่งเสริมให้บุคลากรในโรงพยาบาลมีความรู้ความเข้าใจเกี่ยวกับการจัดการความเสี่ยงสู่ความปลอดภัย</t>
  </si>
  <si>
    <t>1.2พัฒนาแนวทางและจัดทำคู่มือ  Patient and Personal Safety  Goals : SIMPLE ของรพ.</t>
  </si>
  <si>
    <t xml:space="preserve">1.3สร้างระบบรายงานและการเรียนรู้เหตุการณ์ไม่พึงประสงค์(AE) </t>
  </si>
  <si>
    <t>1.4จัดทำบัญชีความเสี่ยงระดับโรงพยาบาล</t>
  </si>
  <si>
    <t>1.5สร้างระบบการนิเทศติดตาม ควบคุม ตรวจสอบการจัดการความเสี่ยงที่มีประสิทธิภาพ</t>
  </si>
  <si>
    <t>ลำดับ</t>
  </si>
  <si>
    <t>วัตถุประสงค์</t>
  </si>
  <si>
    <t>เป้าหมาย/จำนวน</t>
  </si>
  <si>
    <t>ไตรมาส 1</t>
  </si>
  <si>
    <t>ไตรมาส 2</t>
  </si>
  <si>
    <t>ไตรมาส 3</t>
  </si>
  <si>
    <t>ไตรมาส 4</t>
  </si>
  <si>
    <t>ผู้รับผิดชอบ</t>
  </si>
  <si>
    <t>งบประมาณรายไตรมาส (บาท)</t>
  </si>
  <si>
    <t>โครงการ/
กิจรรมหลัก</t>
  </si>
  <si>
    <t>วันที่ ............... เดือน .................. พ.ศ. ....</t>
  </si>
  <si>
    <t>เม.ย-มิ.ย.</t>
  </si>
  <si>
    <t>ม.ค.-มี.ค.</t>
  </si>
  <si>
    <t>ต.ค.-ธ.ค.</t>
  </si>
  <si>
    <t>ก.ค.-ก.ย.</t>
  </si>
  <si>
    <t>ระยะเวลา (ตั้งแต่วันที่-ถึงวันที่)</t>
  </si>
  <si>
    <t xml:space="preserve">งบประมาณรวม 
(บาท)
</t>
  </si>
  <si>
    <t xml:space="preserve">                          ............................................. ผู้เสนอแผนปฏิบัติการ</t>
  </si>
  <si>
    <t>แผนปฏิบัติการและแผนงบประมาณของหน่วยงานกระทรวงสาธารณสุข ประจำปีงบประมาณ พ.ศ. 2561</t>
  </si>
  <si>
    <t>ยุทธศาสตร์ 4 Excellence ที่ 2 Sevice  Excellence (บริการเป็นเลิศ)</t>
  </si>
  <si>
    <t>แหล่งงบประมาณ เงินบำรุงโรงพยาบาลท่าศาลา</t>
  </si>
  <si>
    <t>แผนงาน ที่ 6  การพัฒนาระบบบริการสุขภาพ (Service Plan)  โครงการที่ 15  โครงการป้องกันและควบคุมการดื้อยาต้านจุลชีพ และการใช้ยาอย่างสมเหตุผล</t>
  </si>
  <si>
    <t>โครงการ Thasala  RDU Hospital</t>
  </si>
  <si>
    <t>1. เพื่อให้มีการใช้ยาอย่างมีประสิทธิภาพและความปลอดภัย</t>
  </si>
  <si>
    <t>2. ลดค่าใช้จ่ายด้านยา</t>
  </si>
  <si>
    <t>1 ต.ค.60-30 ก.ย. 61</t>
  </si>
  <si>
    <t>ภญ.นุชนาฏ ตัสโต</t>
  </si>
  <si>
    <t>1.วิเคราะห์และประเมินสถานการณ์การดำเนินงานโรงพยาบาลส่งเสริมการใช้ยาอย่างสมเหตุผลในปีงบประมาณ 2560 เพื่อหาจุดแข็ง จุดอ่อน และโอกาสพัฒนา</t>
  </si>
  <si>
    <t>2.ประชุมคณะกรรมการ PTC เพื่อจัดทำแผนการดำเนินการในปีงบประมาณ 2561</t>
  </si>
  <si>
    <t>3.พัฒนาศักยภาพของคณะกรรมการ PTC</t>
  </si>
  <si>
    <t>3.1 ทบทวนบัญชียาโรงพยาบาล ให้มีรายการยาที่ควรมีและไม่ควรมีในบัญชียาของโรงพยาบาล</t>
  </si>
  <si>
    <t>3.2 วางระบบการกำกับการใช้ยาอย่างสมเหตุผล คุ้มค่า ปลอดภัย</t>
  </si>
  <si>
    <t>4.เพิ่มความปลอดภัยในการใช้ยา</t>
  </si>
  <si>
    <t>5.1 ส่งเสริมให้มีการใช้ยาต้านจุลชีพอย่างเหมาะสมใน Respiratory infection, Acute diarrhea, Fresh truamatic wound, Antibiotic prophylaxis in vaginal delivery of normal term labor</t>
  </si>
  <si>
    <t>5.2 จัดทำ Antibiogram เพื่อวิเคราะห์สถานการณ์เชื้อดื้อยาของโรงพยาบาล</t>
  </si>
  <si>
    <t>6. ส่งเสริมการใช้ยาต้านจุลชีพอย่างเหมาะสมใน รพ.สต.</t>
  </si>
  <si>
    <t>6.2 นิเทศติดตามเพื่อประเมินผลการดำเนินงานและรับทราบปัญหา อุปสรรคในการดำเนินงาน</t>
  </si>
  <si>
    <t>7.พัฒนาระบบสารสนเทศของโรงพยาบาลและเครือข่ายเพื่อติดตามตัวชี้วัด RDU</t>
  </si>
  <si>
    <t>8.วิเคราะห์และประเมินสถานการณ์การดำเนินงาน</t>
  </si>
  <si>
    <t>9.สรุปผลโครงการ</t>
  </si>
  <si>
    <t>3.3 จัดทำและรับรองแนวทางเวชปฏิบัติที่เกี่ยวข้องกับการใช้ยา</t>
  </si>
  <si>
    <t xml:space="preserve"> -ค่าวัสดุจัดประชุม =3,000 บาท</t>
  </si>
  <si>
    <t xml:space="preserve"> -ค่าอาหารว่าง 1มื้อ*35บาท*50=1,750 บาท</t>
  </si>
  <si>
    <t>(นายกิตติ รัตนสมบัติ)</t>
  </si>
  <si>
    <t xml:space="preserve">ยุทธศาสตร์ 4 Excellence ที่ 1 Prevention &amp; Promotion Excellence </t>
  </si>
  <si>
    <t>แผนงาน ที่ 3  การป้องกันควบคุมโรคและลดปัจจัยเสี่ยงด้านสุขภาพ  โครงการที่ 9  โครงการส่งเสริมและพัฒนาความปลอดภัยด้านอาหาร</t>
  </si>
  <si>
    <t>1. เพื่อให้นมโรงเรียนมีการเก็บรักษาตามมาตรฐาน</t>
  </si>
  <si>
    <t>ภญ.วิมลนัฐ สุดจิตโต</t>
  </si>
  <si>
    <t>2. เพื่อพัฒนาครูผู้รับผิดชอบนมโรงเรียนให้มีความรู้ความเข้าใจในการเก็บรักษานมโรงเรียน</t>
  </si>
  <si>
    <t>ภญ.กรองมาศ ปัทมาวิไล</t>
  </si>
  <si>
    <t>1. ประชุมชี้แจงและทำแผนโครงการนมโรงเรียน นมดี นมมีคุณภาพ</t>
  </si>
  <si>
    <t>2. สำรวจข้อมูลโรงเรียน ศูนย์พัฒนาเด็กเล็ก ที่ได้รับนมโณงเรียนในเขตพื้นที่ อำเภอท่าศาลา</t>
  </si>
  <si>
    <t>3. จัดแนวทางในการอบรมครู และแนวทางในการตรวจประเมินการเก็บรักษาคุณภาพนมโรงเรียน</t>
  </si>
  <si>
    <t>1 มี.ค.-ก.ค. 61</t>
  </si>
  <si>
    <t xml:space="preserve"> -ค่าอาหารว่าง 1 มื้อ*35 บาท*70 คน = 2,450 บาท</t>
  </si>
  <si>
    <t>6. ตรวจประเมินการเก็บรักษาคุณภาพนมโรงเรียน</t>
  </si>
  <si>
    <t>7. วิเคราะห์และประเมินมาตรฐานการเก็บนมโรงเรียน</t>
  </si>
  <si>
    <t>8. สรุปผลโครงการ</t>
  </si>
  <si>
    <t xml:space="preserve"> -ค่าวัสดุจัดประชุม 2,000 บาท</t>
  </si>
  <si>
    <t xml:space="preserve">
</t>
  </si>
  <si>
    <t xml:space="preserve"> -ค่าจัดทำคู่มือ จำนวน 100 เล่ม*200=20,000 บาท</t>
  </si>
  <si>
    <t>ตัวชี้วัด 1.โรงพยาบาลมีผลการดำเนินงานโรงพยาบาลส่งเสริมการใช้ยาอย่างสมเหตุผล ผ่านเกณฑ์ RDU ขั้นที่ 2</t>
  </si>
  <si>
    <t>ตัวชี้วัด 1.โรงเรียนและศูนย์พัฒนาเด็กเล็ก ในเขตพื้นที่ที่รับผิดชอบมีการเก็บรักษามาตรฐานโรงเรียน ร้อยละ 80</t>
  </si>
  <si>
    <t xml:space="preserve">หน่วยงาน กลุ่มงานเภสัชกรรม โรงพยาบาลท่าศาลา ผู้รับผิดชอบ  ภญ.นุชนาฎ ตัสโต  เภสัชกรชำนาญการพิเศษ  โทรศัพท์ 075-521133 ต่อ 190 โทรสาร 075-330746 </t>
  </si>
  <si>
    <t>(……………………………………………...)</t>
  </si>
  <si>
    <t xml:space="preserve">               .......................................... ผู้อนุมัติแผนปฏิบัติการ</t>
  </si>
  <si>
    <t>พ.ย.60,ก.พ.61,พ.ค.61,ส.ค.61</t>
  </si>
  <si>
    <t>มี.ค.,ส.ค.61</t>
  </si>
  <si>
    <t>ต.ค.60-ก.ย.61</t>
  </si>
  <si>
    <t>ธ.ค.60,มี.ค.61,มิ.ย.61,ก.ย.61</t>
  </si>
  <si>
    <t xml:space="preserve"> -ครูผู้รับผิดชอบนมโรงเรียนในอำเภอท่าศาลา 70 คน</t>
  </si>
  <si>
    <t xml:space="preserve"> -บุคลากรทางการแพทย์ จำนวน 400 คน</t>
  </si>
  <si>
    <t xml:space="preserve"> -ค่าอาหารว่างในการจัดประชุม 1 มื้อ*35บาท*400 =14,000 บาท</t>
  </si>
  <si>
    <t xml:space="preserve"> -ค่าแผ่นเคลือบ CPG 150 แผ่น จัดทำแผ่นเคลือบแนวทางการใช้ยาปฏิชีวนะใน RI, AD, FTW, APL จำนวน 150 แผ่น*10=1,500บาท   </t>
  </si>
  <si>
    <t xml:space="preserve">ประเด็นการบูรณาการ DHB: PIRAB: P=Partnership, I=Invest, R=Regulations, A=Advocacy, B=Building Capacity </t>
  </si>
  <si>
    <t>โครงการพัฒนาศักยภาพผู้รับผิดชอบ งานนมโรงเรียน ให้นมดี นมมีคุณภาพ อำเภอท่าศาลา จังหวัดนครศรีธรรมราช ปี พ.ศ.2561</t>
  </si>
  <si>
    <t>4. จัดทำคู่มือ แผ่นพับเรื่องมาตรฐานนมโรงเรียนในการอบรมครู</t>
  </si>
  <si>
    <t xml:space="preserve"> -ค่าจัดทำเอกสารแบบทดสอบ pre-test/post-test 70ชุด ชุดละ 1 บาท = 70 บาท</t>
  </si>
  <si>
    <t xml:space="preserve"> -ค่าจัดทำโปสเตอร์รณรงค์นมโรงเรียน 2 แผ่น*1,000 บาท=2,000 บาท</t>
  </si>
  <si>
    <t>5. อบรมครูผู้รับผิดชอบโครงการนมโรงเรียนเพื่อให้ทราบมาตรฐานในการเก็บรักษานมโรงเรียน</t>
  </si>
  <si>
    <t>4.1 รณรงค์ลดการใช้ NSAIDs ในผู้ป่วยโรคไตเรื้อรังระดับ 3 ขึ้นไป</t>
  </si>
  <si>
    <t>4.2 ส่งเสริมการใช้อย่างปลอดภัยในสตรีตั้งครรภ์</t>
  </si>
  <si>
    <t>5. ควบคุมการกระจายยาต้านจุลชีพอย่างเหมาะสม</t>
  </si>
  <si>
    <t>6.1 ประชุมชี้แจงแนวทางปฏิบัติให้มีการใช้ยาต้านจุลชีพตาม guideline ใน RI, AD</t>
  </si>
  <si>
    <t xml:space="preserve"> -ประชุมเจ้าหน้าที่ รพ.สต. จำนวน 50 คน </t>
  </si>
  <si>
    <t>รวมเป็นเงินทั้งสิ้น 40,250.- บาท (สี่หมื่นสองร้อยห้าสิบบาทถ้วน)</t>
  </si>
  <si>
    <t xml:space="preserve"> -ค่าอาหารกลางวัน 1 มื้อ มื้อละ 60 บาท 70 คน = 4,200 บาท</t>
  </si>
  <si>
    <t>รวมเป็นเงินทั้งสิ้น 10,720 บาท (หนึ่งหมื่นเจ็ดร้อยยี่สิบบาทถ้วน)</t>
  </si>
  <si>
    <t>สรุปแบบติดตามและประเมินผลการดำเนินงานตามแผนปฏิบัติการ ปี 2561 รอบ 9 เดือน</t>
  </si>
  <si>
    <t>1.ติดตามโครงการ</t>
  </si>
  <si>
    <t>โครงการ</t>
  </si>
  <si>
    <t>การปฏิบัติ</t>
  </si>
  <si>
    <t>งบประมาณ</t>
  </si>
  <si>
    <t>งบประมาณที่ใช้</t>
  </si>
  <si>
    <t>คิดเป็นร้อยละ (%)</t>
  </si>
  <si>
    <t>ดำเนินการ</t>
  </si>
  <si>
    <t>ไม่ดำเนินการ</t>
  </si>
  <si>
    <t>กลุ่มงานเภสัชกรรม</t>
  </si>
  <si>
    <t>งบประมาณรวม</t>
  </si>
  <si>
    <t>ตัวชี้วัดบรรลุเป้าหมาย (%)</t>
  </si>
  <si>
    <t>โครงการลำดับที่</t>
  </si>
  <si>
    <t>ชื่อตัวชี้วัด</t>
  </si>
  <si>
    <t>ผ่าน</t>
  </si>
  <si>
    <t>ไม่ผ่าน</t>
  </si>
  <si>
    <t>รอดำเนินการ</t>
  </si>
  <si>
    <t>3.ปัญหา/อุปสรรค</t>
  </si>
  <si>
    <t>2.ติดตามตัวชี้วัดโครงการ</t>
  </si>
  <si>
    <t>หมายเหตุ</t>
  </si>
  <si>
    <t>/</t>
  </si>
  <si>
    <t>โรงพยาบาลมีผลการดำเนินงานโรงพยาบาลส่งเสริมการใช้ยาอย่างสมเหตุผล ผ่านเกณฑ์ RDU ขั้นที่ 2</t>
  </si>
  <si>
    <t>โรงเรียนและศูนย์พัฒนาเด็กเล็ก ในเขตพื้นที่ที่รับผิดชอบมีการเก็บรักษามาตรฐานโรงเรียน ร้อยละ 80</t>
  </si>
  <si>
    <t>นมโรงเรียน</t>
  </si>
  <si>
    <t xml:space="preserve">1. เวลาในการส่งนมของผู้ส่งนม ที่มาถึงโรงเรียน ยากที่จะตรวจสอบคุณภาพในการส่งได้ด้วย เพราะบางแห่งเช้ามาก </t>
  </si>
  <si>
    <t xml:space="preserve">ทำให้เกิดปัญหา คือ น้ำแข็งที่ใช้ในการรักษาคุณภาพนมไม่เพียงพอ ซึ่งหากประเมินพบปัญหาเหล่านี้ต้องมีการแจ้งผู้จัดซื้อจัดหา </t>
  </si>
  <si>
    <t>เพื่อแก้ไขเชิงระบบ ถึงจะมีระบบการควบคุมความเย็นของนมที่โรงเรียนก่อนถึงเด็กได้</t>
  </si>
  <si>
    <t>RDU</t>
  </si>
  <si>
    <t>4.ปัจจัยความสำเร็จ</t>
  </si>
  <si>
    <t>5.บทเรียนที่ได้รับ</t>
  </si>
  <si>
    <t>2. พนักงานเจ้าหน้าที่ได้รับการเพิ่มพูนทักษะจากการอบรมเชิงปฏิบัติการจากสำนักงานสาธารณสุขจังหวัด</t>
  </si>
  <si>
    <t>3. นโยบายของโรงเรียนสนับสนุนให้มีการตรวจประเมิน การเก็บรักษาคุณภาพมาตรฐานนมโรงเรียน</t>
  </si>
  <si>
    <t xml:space="preserve">1. การตรวจประเมิน การเก็บรักษาคุณภาพมาตรฐานนมโรงเรียน จะมีพนักงานเจ้าหน้าที่อย่างน้อย 2 คน </t>
  </si>
  <si>
    <t>ทำให้มีการตรวจสอบได้ครอบคลุมในทุกประเด็นอย่างละเอียด และสามารถแนะนำผู้ประกอบการได้ดีกว่าเดิม</t>
  </si>
  <si>
    <t>4. การ remind และ feedback ผลการตรวจประเมินนมโรงเรียนให้ผู้ที่เกี่ยวข้องทราบ</t>
  </si>
  <si>
    <t>2. ขาดการบูรณาการร่วมกันของทุกภาคส่วนที่เกี่ยวข้องกับการเก็บรักษานม</t>
  </si>
  <si>
    <t>3. ความตระหนักของครู นักเรียน และผู้ปกครอง</t>
  </si>
  <si>
    <t>4. กำหนดช่วงระยะเวลาในการดำเนินการไม่สอดคล้องกับช่วงเปิดเทอม ทำให้การดำเนินการล่าช้ากว่าแผน</t>
  </si>
  <si>
    <t>1. วางแผนการดำเนินการตรวจสอบนมโรงเรียนให้สอดคล้องกับเวลาที่เปิดเทอม และดำเนินการให้เสร็จสิ้นภายในไตรมาส 3</t>
  </si>
  <si>
    <t>2. จัดทำแบบฟอร์ม "การประเมินการส่งมอบนมโรงเรียน" ให้ครูเป็นผู้ประเมินทุกครั้งเมื่อรับส่งมอบนมจากผู้ขาย</t>
  </si>
  <si>
    <t>และนำข้อมูลมาใช้ในการวางแผนพัฒนาเพื่อให้รักษาคุณภาพนมโรงเรียน</t>
  </si>
  <si>
    <t>3. ความชำนาญ ICD-10 ของผู้รับผิดชอบตัวชี้วัด</t>
  </si>
  <si>
    <t>4. ความร่วมมือร่วมใจของทีมสหวิชาชีพ แพทย์ เภสัช พยาบาล เวชระเบียน งาน IT</t>
  </si>
  <si>
    <t>5. โปรแกรม RDU 2016</t>
  </si>
  <si>
    <t>2. มีการกำกับติดตามตัวชี้วัดอย่างต่อเนื่อง รวมถึงมีการทบทวนตัวชี้วัดเชิงคุณภาพ</t>
  </si>
  <si>
    <t>สาขาไต สาขาจิตเวช</t>
  </si>
  <si>
    <t xml:space="preserve">6. การบูรณาการกับ Service plan สาขา อื่นๆ เช่น สาขาอุบัติเหตุ สาขาสูติกรรม สาขาอายุรกรรม สาขากุมารเวชกรรม </t>
  </si>
  <si>
    <t>7. การ remind และ feedback ข้อมูลให้ผู้ที่เกี่ยวข้องทราบทุกๆเดือน</t>
  </si>
  <si>
    <t>1.ผู้อำนวยการโรงพยาบาลให้ความสำคัญถือเป็นนโยบายสำคัญที่บุคลากรทุกระดับจะต้องรับรู้ รับทราบ และ ถือปฏิบัติ</t>
  </si>
  <si>
    <t>1. การกำกับติดตามให้ผลงานอยูในเป้าหมายตั้งแต่ต้นปีงบประมาณ ดนื่องจากเป็นการเก็บผลงานแบบสะสมทั้งปี</t>
  </si>
  <si>
    <t>2.จัดทำแนวทางในการวินิจฉัยและรักษาโรคที่มีกำหนดในตัวชี้วัดของ Service plan สาขา RDU</t>
  </si>
  <si>
    <t>3. บูรณาการ Service Plan สาขา RDU กับ Medication safety : M4 Retional Drug Use ใน SIMPLE 2018</t>
  </si>
  <si>
    <t>จัดทำ GAP Analysis เพื่อพัฒนางาน RDU ในปี 2562</t>
  </si>
  <si>
    <t>1. การประชาสัมพันธ์ภาคประชาชนยังไม่กว้างขวาง</t>
  </si>
  <si>
    <t>2. การสร้างความตระหนักในภาคประชาชน</t>
  </si>
  <si>
    <t>3. มีการดำเนินการเฉพาะในโรงพยาบาลภาครัฐเท่านั้น</t>
  </si>
  <si>
    <t>ดำเนินการวันที่  31 ส.ค. 2561</t>
  </si>
  <si>
    <t>...............................................................................................................................................................................................................................</t>
  </si>
  <si>
    <t>งานเวชระเบียนและสถิติ</t>
  </si>
  <si>
    <t>โครงการพัฒนาระบบข้อมูลข่าวสารเทคโนโลยีสุขภาพ (การบันทึกข้อมูลสาเหตุการเสียชีวิต)</t>
  </si>
  <si>
    <t>โครงการพัฒนาการระบบการบันทึกข้อมูลเวชระเบียน</t>
  </si>
  <si>
    <t xml:space="preserve"> /</t>
  </si>
  <si>
    <t>บันทึกโรคที่เป็นสาเหตุการเสียชีวิตได้ครบ 100%</t>
  </si>
  <si>
    <t>ผลการตรวจสอบคุณภาพเวชระเบียนไม่น้อยกว่า 75%</t>
  </si>
  <si>
    <t xml:space="preserve"> -แพทย์ใหม่ยังสรุปสาเหตุการเสียชีวิตไม่ถูกต้อง เนื่องจากปี 2558 ได้มีการให้สาเหตุการเสียชีวิตเป็นโรคเรื้อรัง ซึ่งไม่ได้เป็น</t>
  </si>
  <si>
    <t>สาเหตุที่ทำให้เสียชีวิต แต่เป็นเพียงปัจจัย ปี 2559 และ ปี 2560 ทำให้ต้องส่ง Chart ให้แพทย์สรุปใหม่ (ทำให้ส่งเบิกล่าช้า)</t>
  </si>
  <si>
    <t>ปี 2558 1.E119 2.I214 3.I500 ปี 2559, ปี 2560 เป็น I639 และมะเร็ง</t>
  </si>
  <si>
    <t xml:space="preserve"> -มีทีมแพทย์ Audit เพื่อตรวจสอบก่อนบันทึก โดยมีแนวทางให้มีมีการใช้ใบบันทึกสาเหตุการตายแนบมาให้แพทย์สรุปจากตึก</t>
  </si>
  <si>
    <t>ผู้ป่วยทุกราย</t>
  </si>
  <si>
    <t xml:space="preserve"> -การสรุปสาเหตุการเสียชีวิต จะไม่เหมือนกับ สรุปใน Chart จึงให้แพทย์สรุป Chart ให้ทันเวลา เพื่อส่งเบิกก่อน แล้วจึงส่ง</t>
  </si>
  <si>
    <t>Chart กลับให้แพทย์ทบทวนการบันทึกโรคที่เป็นสาเหตุการเสียชีวิตตามแนวทางของกระทรวงสาธารณสุข (โรคเรื้อรังไม่ทำให้</t>
  </si>
  <si>
    <t>เสียชีวิต แต่เป็นปัจจัยเอื้อ</t>
  </si>
  <si>
    <t>กลุ่มงานทันตกรรม</t>
  </si>
  <si>
    <t>โครงการพัฒนาระบบการดูแลสุขภาพช่องปาก</t>
  </si>
  <si>
    <t>โครงการคลินิกทันตกรรมคุณภาพ</t>
  </si>
  <si>
    <t xml:space="preserve">โครงการส่งเสริมทันตสุขภาพในหญิงมีครรภ์ </t>
  </si>
  <si>
    <t>โครงการส่งเสริมทันตสุขภาพในคลินิกเด็กดี</t>
  </si>
  <si>
    <t>โครงการส่งเสริมทันตสุขภาพในเด็กก่อนวัยเรียนในสถาบัน</t>
  </si>
  <si>
    <t>กิจกรรม 1.1 ตรวจสุขภาพช่องปากนักเรียนชั้นป. ๑-๖และบันทึกข้อมูลลงรายงาน 43 แฟ้ม</t>
  </si>
  <si>
    <t>โครงการ โครงการฟันสะอาด เหงือกแข็งแรง</t>
  </si>
  <si>
    <t>โครงการส่งเสริมทันตสุขภาพใน อสม</t>
  </si>
  <si>
    <t>โครงการดูแลทันตสุขภาพในผู้ป่วยเบาหวาน</t>
  </si>
  <si>
    <t xml:space="preserve">โครงการยิ้มสดใสผู้สูงวัยฟันดี  </t>
  </si>
  <si>
    <t xml:space="preserve">โครงการ"ฟันเทียมพระราชทาน"เฉลิมพระเกียรติพระบาทสมเด็จพระเจ้าอยู่หัว  </t>
  </si>
  <si>
    <t>อัตราการใช้บริการสุขภาพช่องปากของประชาชนในพื้นที่ไม่น้อยกว่า 35%</t>
  </si>
  <si>
    <t>ร้อยละของเด็ก 12 ปี ฟันดีไม่มีผุ ไม่ต่ำกว่า 54%</t>
  </si>
  <si>
    <t>รพ.สต.คุณภาพด้านทันตสุขภาพ 60%</t>
  </si>
  <si>
    <t>เด็ก 3 ปี CF 50%</t>
  </si>
  <si>
    <t>กลุ่มงานรังสีวิทยา</t>
  </si>
  <si>
    <t>โครงการพัฒนาระบบให้บริการทางรังสีวิทยา</t>
  </si>
  <si>
    <t>โครงการความพร้อมและมาตรฐานเครื่องมือทางรังสี</t>
  </si>
  <si>
    <t>แหล่งงบประมาณค่อนข้างมาก</t>
  </si>
  <si>
    <t>กลุ่มงานไตเทียม</t>
  </si>
  <si>
    <t>โครงการพัฒนาศักยภาพการให้บริการของสถานบริการในเครือข่าย</t>
  </si>
  <si>
    <t>โครงการพัฒนาการดูแลผู้ป่วยเพื่อชะลอไตเสื่อม</t>
  </si>
  <si>
    <t>โครงการพัฒนาศักยภาพการฟอกเลือดด้วยเครื่อง ไตเทียม (HD)</t>
  </si>
  <si>
    <t>โครงการพัฒนาศักยภาพการล้างไตผ่านทางช่องท้อง (CAPD)</t>
  </si>
  <si>
    <t>โครงการส่งเสริมการเข้าถึงการผ่าตัดปลูกถ่ายไต (KT)</t>
  </si>
  <si>
    <t>พัฒนาการดูแลในผู้ป่วยที่เลือกการรักษาแบบประคับประคอง</t>
  </si>
  <si>
    <t>งบบริจาคจากสโมสรโรตารี</t>
  </si>
  <si>
    <t>งบบริจาคจากสโมสรโรตารีและมูลนิธิโรคไตแห่งประเทศไทย</t>
  </si>
  <si>
    <t>เพื่อพัฒนาศักยภาพการสถานพยาบาลในเครือข่ายการพัฒนาผู้ป่วยโรคไตเรื้อรัง</t>
  </si>
  <si>
    <t>เพื่อชะลอการเสื่อมของไต</t>
  </si>
  <si>
    <t>เพื่อให้ผู้ป่วยสามารถเข้าถึงบริการและมีประสิทธิภาพไม่มีผู้ป่วยรอคิว</t>
  </si>
  <si>
    <t>บุคลากรในเครือข่ายมีความรู้เรื่องการล้างไตทางช่องท้องครบทุกสถานบริการ</t>
  </si>
  <si>
    <t>เพื่อให้ผู้ป่วยได้เข้าถึงการผ่าตัดเปลี่ยนไตมากขึ้น</t>
  </si>
  <si>
    <t>เพื่อให้ผู้ป่วยที่เลือกการรักษาโรคไตเรื้อรังแบบประคับประคองได้รับการดูแลที่เหมาะสม</t>
  </si>
  <si>
    <t>1.ยังมีผู้ป่วยที่มี eGFR ต่ำกว่า 60 กระจายอยู่ตามคลีนิคต่างๆ ผู้ป่วยกลุ่มนี้ไม่ได้รับความรู้จากทีมสหวิชาชีพอย่างทั่วถึง</t>
  </si>
  <si>
    <t>2.การลงข้อมูลในระบบยังไม่ครบถ้วน ถูกต้องทำให้ผลการวิเคราะห์ไม่น่าจะถูกต้อง</t>
  </si>
  <si>
    <t>ทีมสหวิชาชีพให้ความร่วมมือดี</t>
  </si>
  <si>
    <t>1.การดูแลผูป่วย CKD ต้องอาศัยครอบครัวเป็นตัวกระตุ้น</t>
  </si>
  <si>
    <t>2.การปรับพฤติกรรมการกินต้องใช้ระยะเวลาที่นาน</t>
  </si>
  <si>
    <t>กลุ่มงานพัสดุ</t>
  </si>
  <si>
    <t>โครงการบริหารการจัดซื้อจัดจ้างพัสดุ</t>
  </si>
  <si>
    <t>โครงการพัฒนาระบบควบคุมภายในงานพัสดุ</t>
  </si>
  <si>
    <t>ร้อยละของการจัดซื้อนอกแผนไม่เกิน 10%</t>
  </si>
  <si>
    <t>อัตราการสำรองวัสดุคงคลังไม่เกิน 2 เดือน</t>
  </si>
  <si>
    <t>ร้อยละความถูกต้องในการเบิกจ่ายพัสดุ &gt;95%</t>
  </si>
  <si>
    <t>ร้อยละของการจัดส่งรายงานวัสดุคงเหลือทันตามกำหนดเวลา &gt;95%</t>
  </si>
  <si>
    <t>2.9เดือน</t>
  </si>
  <si>
    <t>อัตราการสำรองคลังพัสดุไม่เกิน 2 เดือน ค่อนข้างกระทำได้ยาก เนื่องจากพัสดุประเภทสิ่งพิมพ์ต่างๆ การสั่งซื้อจะมีขั้นต่ำในการสั่ง</t>
  </si>
  <si>
    <t>ซึ่งหากสั่งจำนวนน้อยๆ ราคาก็จะค่อนข้างสูง และการสั่งทำแต่ละครั้งต้องใช้เวลาในการสั่งพิมพ์ การสั่งซื้อจึงต้องสั่งปริมาณมาก</t>
  </si>
  <si>
    <t>เพื่อให้สามารถมีพัสดุไว้ตอบสนองความต้องการใช้ของหน่วยงานต่างๆ ได้ จึงเป็นสาเหตุที่ทำให้พัสดุสิ่งพิมพ์เหล่านั้นมียอดสำรอง</t>
  </si>
  <si>
    <t>คลังสูงไปด้วย</t>
  </si>
  <si>
    <t>บุคลากรในหน่วยงานให้ความร่วมมือและตระหนักถึงการจัดซื้อจัดจ้างตามแผนมากขึ้น</t>
  </si>
  <si>
    <t>ทุกหน่วยงานควรให้ความสำคัญและให้ความร่วมมือในการจัดทำแผนการจัดซื้อจัดจ้าง เพื่อให้แผนการจัดซื้อจัดจ้างครบถ้วนและ</t>
  </si>
  <si>
    <t>เกิดการจัดซื้อจัดจ้างนอกแผนน้อยที่สุด</t>
  </si>
  <si>
    <t>กลุ่มงานการพยาบาลผู้ป่วยพิเศษ</t>
  </si>
  <si>
    <t>โครงการพัฒนาระบบการดูแลแบบประคับประคอง (Palliative Care)</t>
  </si>
  <si>
    <t>โครงการพัฒนาระบบบริการสุขภาพ สาขาโรคมะเร็ง</t>
  </si>
  <si>
    <r>
      <t xml:space="preserve">ผู้ป่วยได้รับการดูแลแบบประคับประคองตามแนวทางการปฏิบัติ </t>
    </r>
    <r>
      <rPr>
        <sz val="16"/>
        <color indexed="8"/>
        <rFont val="Calibri"/>
        <family val="2"/>
      </rPr>
      <t>≥</t>
    </r>
    <r>
      <rPr>
        <sz val="16"/>
        <color indexed="8"/>
        <rFont val="TH SarabunIT๙"/>
        <family val="2"/>
      </rPr>
      <t>80%</t>
    </r>
  </si>
  <si>
    <r>
      <t xml:space="preserve">ความพึงพอใจของผู้ป่วยและญาติในการดูแลแบบประคับประคอง </t>
    </r>
    <r>
      <rPr>
        <sz val="16"/>
        <color indexed="8"/>
        <rFont val="Calibri"/>
        <family val="2"/>
      </rPr>
      <t>≥</t>
    </r>
    <r>
      <rPr>
        <sz val="16"/>
        <color indexed="8"/>
        <rFont val="TH SarabunIT๙"/>
        <family val="2"/>
      </rPr>
      <t>85%</t>
    </r>
  </si>
  <si>
    <t>1.เจ้าหน้าที่มีการประเมินตามแนวทางไม่ครบถ้วน เช่น ประเมิน PPS, ESAS ตั้งแต่แรกรับและไม่ได้ประเมินต่อเนื่องจนกระทั่ง</t>
  </si>
  <si>
    <t>จำหน่าย เนื่องจากภาระงานมากทำให้ประเมินได้ไม่ทั่วถึง</t>
  </si>
  <si>
    <t>2.เจ้าหน้าที่บางคนยังกลัวในการประเมินผู้ป่วยและซักถามญาติถึงอาการรบกวนที่ผู้ป่วยเป็นอยู่ขณะนั้น อาจเกิดจากขาดทักษะ</t>
  </si>
  <si>
    <t>และความรู้ในการดูแลผู้ป่วย</t>
  </si>
  <si>
    <t>3.สถานที่ในการพูดคุยกับญาติไม่มีความเป็นส่วนตัว ทำให้ผู้ป่วยอื่นรับรู้ปัญหาของผู้ป่วยได้</t>
  </si>
  <si>
    <t>4.อุปกรณ์ทางการแพทย์มีไม่เพียงพอ</t>
  </si>
  <si>
    <t>1.สนับสนุนให้เจ้าหน้าที่ได้ฝึกอบรมในการดูแลผู้ป่วยระยะท้าย</t>
  </si>
  <si>
    <t>2.มีสถานที่เป็นสัดส่วนสำหรับทำ Family Meeting ในการดูแลผู้ป่วย Palliative care</t>
  </si>
  <si>
    <t>3.แพทย์ผู้ดูแลผู้ป่วยมีความเข้าใจแนวทางการดูแลรักษาผู้ป่วย Palliative care</t>
  </si>
  <si>
    <t>1.การดูแลผู้ป่วยระยะท้ายที่มีประสิทธิภาพ เจ้าหน้าที่ต้องมีความรู้ในการดูแลผู้ป่วยระยะท้ายและสถานที่ต้องเป็นสัดส่วน</t>
  </si>
  <si>
    <t>2.เจ้าหน้าที่ที่ร่วมดูแลผู้ป่วย Palliative care ทุกคนต้องดูแลร่วมกันแบบสหวิชาชีพ</t>
  </si>
  <si>
    <t>สตรีอายุ 35 ปีขึ้นไปในเขต ต.ท่าศาลา ได้รับการตรวจเต้านมเอง ร้อยละ 80</t>
  </si>
  <si>
    <t>สตรีอายุ 30-60 ปี ได้รับการตรวจคัดกรองมะเร็งปากมดลูก ร้อยละ 80 (5 ปี)</t>
  </si>
  <si>
    <t>อัตราตายจากโรคมะเร็งตับ</t>
  </si>
  <si>
    <t>อัตราตายจากโรคมะเร็งปอด</t>
  </si>
  <si>
    <t>5.กลุ่มเป้าหมายไม่เห็นความสำคัญของการตรวจบางครั้งปฏิเสธการตรวจ</t>
  </si>
  <si>
    <t>6.กลุ่มเป้าหมายไม่ชัดเจนมีการเคลื่อนไหวของประชากรบางรายอยู่นอกพื้นที่ ยากแก่การติดตาม ขาดการติดตาม</t>
  </si>
  <si>
    <t>7.งานคัดกรองมะเร็งปากมดลูกจำเป็นต้องได้รับความร่วมมือกับเจ้าหน้าที่อื่นในการตรวจและติดตามงาน</t>
  </si>
  <si>
    <t>8.จำนวนกลุ่มเป้าหมายมีจำนวนมาก เจ้าหน้าที่ให้บริการไม่ทั่วถึง</t>
  </si>
  <si>
    <t>4.มีการสนับสนุนเจ้าหน้าที่ผู้ตรวจให้เพียงพอกับจำนวนกลุ่มเป้าหมาย</t>
  </si>
  <si>
    <t>5.มีการจัดเก็บข้อมูลผู้รับบริการและมีโครงการสนับสนุนโครงการหรือมีของชำร่วยแก่กลุ่มเป้าหมาย</t>
  </si>
  <si>
    <t>6.มีการติดตามและแปรผลตรวจที่รวดเร็ว</t>
  </si>
  <si>
    <t>7.ได้รับความร่วมมือจากอาสาสมัครที่ร่วมเก็บข้อมูล ให้ได้ข้อมูลที่เป็นปัจจุบัน</t>
  </si>
  <si>
    <t>งบประมาณอย่างต่อเนื่อง</t>
  </si>
  <si>
    <t>3.การให้บริการในกลุ่มเป้าหมายที่มีจำนวนมากควรสัมพันธ์กับบุคลากรและผู้ให้บริการภาระงานอื่นๆ และการสนับสนุน</t>
  </si>
  <si>
    <t>กลุ่มงานการพยาบาลผู้คลอด</t>
  </si>
  <si>
    <t>โครงการพัฒนาและเสริมสร้างศักยภาพคนไทยกลุ่มสตรีและเด็กปฐมวัย</t>
  </si>
  <si>
    <t>โครงการพัฒนาและสร้างเสริมศักยภาพคนไทยกลุ่มวัยเรียและกลุ่มวัยรุ่น</t>
  </si>
  <si>
    <t>โครงการพัฒนาระบบบริการสุขภาพ สาขาสูติกรรม</t>
  </si>
  <si>
    <t>ร้อยละของสถานบริการสุขภาพที่มีการคลอดมาตรฐาน</t>
  </si>
  <si>
    <t xml:space="preserve">อัตราการคลอดของหญิง 15-19 ปี </t>
  </si>
  <si>
    <t xml:space="preserve">ลดอัตราทารกเกิดภาวะ LBU </t>
  </si>
  <si>
    <t>อัตราส่วนการตายของมารดาไทย ไม่เกิน 20:แสนประชากร</t>
  </si>
  <si>
    <t>1.ไม่ได้อบรมวิชาการในแต่ละโรคซึ่งอาจจะอบรมเป็นการฟื้นฟูความรู้ทางวิชาการ</t>
  </si>
  <si>
    <t>2.การทบทวน Case ล่าช้า</t>
  </si>
  <si>
    <t>3.การลงรายงานในระบบ HDC ยังทำได้ไม่ดี</t>
  </si>
  <si>
    <t>4.การฝากครรภ์ล่าช้า</t>
  </si>
  <si>
    <t>5.การฝากครรภ์ไม่ครบตามเกณฑ์</t>
  </si>
  <si>
    <t>1.มีทีมงานในการดูแลแบบสหวิชาชีพที่เข้มแข็ง</t>
  </si>
  <si>
    <t>2.นำระบบลีนมาใช้ในการดูแลผู้ป่วย ป้องกันการคลอดก่อนกำหนด</t>
  </si>
  <si>
    <t>3.มีทีม MCH board ทั้งระบบโซนและของจังหวัดซึ่งคอยควบคุมกำกับการดูแลผู้ป่วยทั้งระบบ รวมทั้งเครือข่าย รพ.สต.</t>
  </si>
  <si>
    <t>ทั้ง 23 แห่ง (เครือข่ายท่าศาลา-นบพิตำ)</t>
  </si>
  <si>
    <t>การที่จะทำให้กระบวนการดูแลผู้ป่วยปลอดภัยและมีคุณภาพได้ จะต้องมีการพัฒนาคุณภาพกันทั้งระบบ ตั้งแต่ ANC, LR, PP</t>
  </si>
  <si>
    <t>ฝ่ายปฐมภูมิ และ NICU ซึ่งจะต้องร่วมมือ ร่วมใจกันดูแลผู้ป่วยทั้งระบบ</t>
  </si>
  <si>
    <t>กลุ่มงานการพยาบาลผู้ป่วยศัลยกรรม</t>
  </si>
  <si>
    <t xml:space="preserve">โครงการพัฒนาระบบบริการ one day surgery </t>
  </si>
  <si>
    <t>โครงการพัฒนาระบบบริการ Minimally Invasive Surgery (LC)</t>
  </si>
  <si>
    <t>โครงการพัฒนาการดูแลผู้ป่วยแผลเรื้อรัง</t>
  </si>
  <si>
    <t xml:space="preserve">โครงการพัฒนาการผ่าตัดช่องท้อง ใส่ explor-lap </t>
  </si>
  <si>
    <t>ร้อยละจำนวนผู้ป่วยผ่าตัด One day surgery  15%</t>
  </si>
  <si>
    <t>ร้อยละของจำนวนผู้ป่วยที่เข้ารับบริการผ่าตัด LC 10%</t>
  </si>
  <si>
    <t>ร้อยละของผู้ป่วยแผลเรื้อรัง Re-admit &lt;4%</t>
  </si>
  <si>
    <t>ผู้ป่วยที่ได้รับบาดเจ็บในช่องท้องได้รับการดูแล 100%</t>
  </si>
  <si>
    <t>และปัจจัยต่างๆ ความรู้และการปฏิบัติตัวของผู้ป่วย</t>
  </si>
  <si>
    <t>1.โครงการที่43 One day surgery ในโรค Hemorrhoid และ Hydoroclle  ยังไม่สามารถ D/C ได้ ใน 1 วัน จากภาวะแทรกซ้อน</t>
  </si>
  <si>
    <t>2.โอกาสพัฒนา แต่ละ case Hemarroid ที่ Inflaw ไม่มาก แพทย์จะพิจารณาให้มาโดยผูกและยิง ซึ่งเรียกว่า Ligation ซึ่งส่วนมาก</t>
  </si>
  <si>
    <t>กลับได้ ซึ่งทำอยู่ขณะนี้</t>
  </si>
  <si>
    <t>1.ได้ทำตามแนวทางมาตรฐาน เช่น การดูแลแผลแนวใหม่ ซึ่งมีศัลยแพทย์ ได้ติดตามดูแลเรื่องการดูแลแผล นำเวชภัณฑ์มาใช้</t>
  </si>
  <si>
    <t>1.นำผลิตภัณฑ์การดูแลแผลแนวใหม่มาใช้ ทำให้ลดวันนอนของผู้ป่วยได้มากขึ้น แผลเรื้อรังกลับมา Re-admit น้อยลง</t>
  </si>
  <si>
    <t>เพื่อความรวดเร็ว ลดการ Refer และช่วยชีวิตได้</t>
  </si>
  <si>
    <t>3.ขยายงานด้านศัลยกรรมมากขึ้น เช่น การทำ LC</t>
  </si>
  <si>
    <t>2.ในราย Emergency เช่น trauma ทีมพร้อมให้การช่วยเหลือได้รวดเร็วจาก ER, OR โดยทาง ward ประสานตามทีมให้</t>
  </si>
  <si>
    <t>กลุ่มงานจิตเวช</t>
  </si>
  <si>
    <t>โครงการเฝ้าระวังภาวะซึมเศร้าในโรงเรียนมัธยมศึกษา อ.ท่าศาลา</t>
  </si>
  <si>
    <t>โครงการพัฒนาศักยภาพแกนนำผู้ดูแลกลุ่มผู้สูงอายุในการดูแลเฝ้าระวังผู้ป่วยโรคซึมเศร้า</t>
  </si>
  <si>
    <t>กิจกรรมฟื้นฟูสมรรถภาพผู้ป่วยจิตเวชแบบบูรณาการ</t>
  </si>
  <si>
    <t>โครงการพัฒนารูปแบบการป้องกันและแก้ไขปัญหาการฆ่าตัวตายแบบบูรณาการระดับอำเภอ</t>
  </si>
  <si>
    <t>การพัฒนาแนวทางการดุแลผู้ป่วยโรคสมองเสื่อม</t>
  </si>
  <si>
    <t>โครงการพัฒนาศักยภาพบุคลากรสาธารณสุขในระบบบริการ (ศูนย์พึ่งได้) การดูแลช่วยเหลือเด็กและสตรีที่ถูกกระทำความรุนแรง จังหวัดนครศรีธรรมราช ปี พ.ศ. 2561</t>
  </si>
  <si>
    <t xml:space="preserve">กิจกรรมดูแลช่วยเหลือเด็กวัยเรียนที่คัดกรองพบปัญหาการเรียน/อารมณ์/พฤติกรรมในเครือข่ายบริการสุขภาพท่าศาลา-นบพิตำ </t>
  </si>
  <si>
    <t>โครงการบำบัดรักษาและลดอันตรายจากการใช้ยาเสพติด</t>
  </si>
  <si>
    <t>งบ สสจ.</t>
  </si>
  <si>
    <t>จำนวนผู้ป่วยจิตเวชเรื้อรังกลุ่มเสี่ยงที่มีความเสี่ยงสูงต่อการก่อความรุนแรงได้รับการดูแลต่อเนื่องในชุมชน</t>
  </si>
  <si>
    <t>มีแนวทางการบริการสุขภาพ OSCC</t>
  </si>
  <si>
    <t>อัตราการกำเริบของผู้ป่วยจิตเวชกลุ่มเสี่ยง&lt;10%</t>
  </si>
  <si>
    <t>ผู้ป่วยยาเสพติดที่บำบัดตามโปรแกรมหยุดเสพต่อเนื่อง 3,6 และ 12 เดือน 70%</t>
  </si>
  <si>
    <t>กลุ่มงานการพยาบาลผู้ป่วยกุมารเวชกรรม</t>
  </si>
  <si>
    <t>โครงการพัฒนาบริการสู่ความเป็นเลิศ</t>
  </si>
  <si>
    <t>โครงการพัฒนาความรู้และทักษะในการดูแลเด็กที่มีปัญหาระบบทางเดินหายใจ แก่เจ้าหน้าที่ในเครือข่าย</t>
  </si>
  <si>
    <t>โครงการมุมส่งเสริมพัฒนาการเด็ก</t>
  </si>
  <si>
    <t>โครงการชาวท่าศาลาห่างไกล ปลอดภัยไข้เลือดออก</t>
  </si>
  <si>
    <t>โครงการพัฒนาความรู้และทักษะแก่เจ้าหน้าที่ในการประเมินดูแลเด็กด้านพัฒนาการภาวะโภชนาการ</t>
  </si>
  <si>
    <t>โครงการให้ความรู้ ค้นหา คัดกรองเชิกรุกด้านพัฒนาการเด็ก</t>
  </si>
  <si>
    <t>อัตราความพึงพอใจของผู้รับบริการ</t>
  </si>
  <si>
    <t>1.ไม่ได้บูรณาการโครงการเข้าด้วยกัน จึงทำให้ผู้รับผิดชอบหลักไม่ชัดเจน</t>
  </si>
  <si>
    <t xml:space="preserve"> -</t>
  </si>
  <si>
    <t>1.ไม่ได้ประสานวางแผนชัดเจนกับกลุ่มงาน/ หน่วยงานต่างๆ ทำให้เกิดความซ้ำซ้อน ไม่ชัดเจน</t>
  </si>
  <si>
    <t>กลุ่มงานการพยาบาลผู้ป่วยอุบัติเหตุ-ฉุกเฉิน</t>
  </si>
  <si>
    <t>โครงการ ACS, Stroke Alert การเข้าถึง 1669</t>
  </si>
  <si>
    <t>โครงการป้องกันและแก้ปัญหาอุบัติเหตุทางถนน อำเภอท่าศาลา จังหวัดนครศรีธรรมราช</t>
  </si>
  <si>
    <t xml:space="preserve">โครงการพัฒนาศักยภาพ FR ในระบบ EMS </t>
  </si>
  <si>
    <t>ซ้อมแผนรับอุบัติเหตุหมู่ โรงพยาบาลท่าศาลา จังหวัดนครศรีธรรมราช ปี พ.ศ.2561</t>
  </si>
  <si>
    <t>งบ รพ.สต.</t>
  </si>
  <si>
    <t>439,000       งบ สสจ.</t>
  </si>
  <si>
    <t>งบ อบต.</t>
  </si>
  <si>
    <t>อัตราการเสียชีวิตใน รพ.ของ MI STEMI &lt;10%</t>
  </si>
  <si>
    <r>
      <t xml:space="preserve">ผู้ป่วย MI ชนิด STEME ได้รับยาละลายลิ้มเลือด และ/หรือ ทำ PPCI </t>
    </r>
    <r>
      <rPr>
        <sz val="16"/>
        <color indexed="8"/>
        <rFont val="Calibri"/>
        <family val="2"/>
      </rPr>
      <t>≥</t>
    </r>
    <r>
      <rPr>
        <sz val="16"/>
        <color indexed="8"/>
        <rFont val="TH SarabunIT๙"/>
        <family val="2"/>
      </rPr>
      <t>80%</t>
    </r>
  </si>
  <si>
    <t>อัตราการเสียชีวิตจากการบาดเจ็บทางถนน &lt;16:แสนประชากร</t>
  </si>
  <si>
    <t>ผู้เข้าอบรมผ่านเกณฑ์การประเมิน &gt;80%</t>
  </si>
  <si>
    <t>อัตราตายจากโรคหลอดเลือดหัวใจ &lt;27:แสนประชากร</t>
  </si>
  <si>
    <t>36:แสนประชากร</t>
  </si>
  <si>
    <t>21:แสนประชากร</t>
  </si>
  <si>
    <t>1.โครงการ ACS, Stroke Alert การเข้าถึง 1669 การเข้าถึงล่าช้าเนื่องจากผู้ป่วยไม่สามารถ Early detect อากาการที่ต้อง</t>
  </si>
  <si>
    <t>รีบมาพบแพทย์</t>
  </si>
  <si>
    <t>2.โครงการป้องกันและแก้ปัญหาอุบัติเหตุทางถนน อำเภอท่าศาลา การบังคับใช้กฎหมายยังไม่เคร่งครัด</t>
  </si>
  <si>
    <t>3.ซ้อมแผนอุบัติเหตุหมู่ การสื่อสาร</t>
  </si>
  <si>
    <t>1.โครงการที่ 39 ทีมผู้ดูแลยาและอุปกรณ์เครื่องมือในการ Resusciate พร้อม</t>
  </si>
  <si>
    <t>2.โครงการที่ 40 การทำงานแบบสหวิชาชีพที่เกี่ยวข้อง ตามหน้าที่รับผิดชอบ</t>
  </si>
  <si>
    <t>3.โครงการที่ 129 ความร่วมมือขององค์กรภายในและภายนอก</t>
  </si>
  <si>
    <t>4.โครงการที่ 41 ความร่วมมือของ อบต.</t>
  </si>
  <si>
    <t xml:space="preserve"> กลุ่มงานโภชนศาสตร์</t>
  </si>
  <si>
    <t>โครงการพัฒนาอาหารปลอดภัยและครัวฮาลาล</t>
  </si>
  <si>
    <t xml:space="preserve">ได้รับรองฮาลาล ไตรมาสที่ 2 </t>
  </si>
  <si>
    <t>1.พนักงานลาออก กำลังทดลองงานพนักงานคนใหม่</t>
  </si>
  <si>
    <t>1.มีครัวฮาลาลแบ่งชัดเจน จากครัวพุทธ เพื่อป้องกันการปนเปื้อนตั้งแต่การตรวจรับ การเตรียมวัตถุดิบ การปรุง</t>
  </si>
  <si>
    <t>การแจกอาหารและการเก็บล้าง</t>
  </si>
  <si>
    <t>1.ผู้ป่วยมุสลิมพึงพอใจ &gt;96.66% และได้รับความเชื่อมั่น</t>
  </si>
  <si>
    <t>2.ผู้ป่วยที่มาจากต่างอำเภอชื่นชมว่าโรงพยาบาลท่าศาลา ผู้บริหารมุ่งมุ่นเรื่องสิทธิของผู้ป่วย</t>
  </si>
  <si>
    <t>กลุ่มงานสุขศึกษาประชาสัมพันธ์</t>
  </si>
  <si>
    <t>โครงการประชาสัมพันธ์ภาพลักษณ์ขององค์กร</t>
  </si>
  <si>
    <t>โครงการพัฒนาสถานบริการสาธารณสุขให้ได้มาตรฐานตามเกณฑ์มาตรฐานงานสุขศึกษา</t>
  </si>
  <si>
    <t>โครงการบริหารจัดการด้านเครื่องมือและอุปกรณ์โสตทัศนูปกรณ์</t>
  </si>
  <si>
    <t>โครงการการเข้าถึงบริการและข้อมูลด้านสุขภาพด้วยสื่อประชาสัมพันธ์ที่เกี่ยวเนื่องกับService Plan 13 สาขาและโรคระบาด</t>
  </si>
  <si>
    <t>โครงการชาวท่าศาลาใส่ใจห่างไกลเบาหวานและความดัน</t>
  </si>
  <si>
    <t>อัตราความพึงพอใจของผู้รับบริการมากกว่า 85%</t>
  </si>
  <si>
    <t>รพ.ผ่านการประเมินมาตรฐานระบบบริการสุขภาพด้านสุขศึกษาและพัฒนาพฤติกรรมสุขภาพจากกรมสนับสนุนบริการสุขภาพ</t>
  </si>
  <si>
    <t>คณะกรรมการงานสุขศึกษาและพัฒนาพฤติกรรมสุขภาพมีความรู้เรื่องมาตรฐานงานสุขศึกษาเพิ่มขึ้นมากกว่าร้อยละ 80</t>
  </si>
  <si>
    <t>เครื่องมือและอุปกรณ์โสตทัศนูปกรณ์มีความเพียงพอและพร้อมใช้ 95%</t>
  </si>
  <si>
    <t>การรับรู้ข้อมูลข่าวสารด้านสุขภาพเพิ่มขึ้นร้อยละ 20</t>
  </si>
  <si>
    <t>ผู้ป่วยเบาหวาน ความดันรายใหม่ น้อยกว่าร้อยละ 10</t>
  </si>
  <si>
    <t>1.โครงการที่ 61 ดำเนินการเพื่อสร้างความเชื่อมั่นให้กับองค์กรต้องดำเนินการในทุกส่วนทุกด้านของโรงพยาบาล</t>
  </si>
  <si>
    <t>2.โครงการที่ 62 การประเมินมีความซ้ำซ้อนกับการประเมินของการประเมินจาก สบส.จึงเลือกการประเมินจาก สบส.ที่ช่วย</t>
  </si>
  <si>
    <t>ประเมินงบประมาณมากกว่า</t>
  </si>
  <si>
    <t>3.โครงการที่ 63 การขอใช้ห้องประชุมและอุปกรณ์บางครั้งขอแบบเร่งด่วน ทำให้ไม่ได้มีการจัดเตรียมเครื่องมือไว้ให้พร้อม เนื่องจาก</t>
  </si>
  <si>
    <t>บางครั้งมีการหมุนเวียนเครื่องมือไปใช้</t>
  </si>
  <si>
    <t>4.การดูแลและจัดการเรื่องขอใช้ห้องประชุมได้มีการเปลี่ยนผู้ดูแล</t>
  </si>
  <si>
    <t>5.โครงการที่ 64 การประเมินเกี่ยวกับการรับรู้ข้อมูลข่าวสารต่างๆ ทำได้ยาก</t>
  </si>
  <si>
    <t>6.โครงการที่ 65 ผู้ป่วยบางรายไม่ได้มาตามนัดหรือขาดนัดไปทำให้ข้อมูลไม่ครบถ้วน</t>
  </si>
  <si>
    <t>1.โครงการที่ 61 ผู้บริหารให้ความสำคัญในการสร้างความเชื่อมั่นและศรัทธาขององค์กร และผู้บริหารเป็นแกนนำในการสร้าง</t>
  </si>
  <si>
    <t>ความเชื่อมั่น</t>
  </si>
  <si>
    <t>2.โครงการที่ 62 ความร่วมมือของคณะกรรมการงานสุขศึกษาและพัฒนาพฤติกรรมสุขภาพและทีมสหวิชาชีพในการดำเนินการ</t>
  </si>
  <si>
    <t>จัดกิจกรรมต่างๆ</t>
  </si>
  <si>
    <t>3.โครงการที่ 64 มีการเพิ่มช่องทางการสื่อสารและการเข้าถึงข้อมูลของกลุ่มเป้าหมายในสื่อสังคมออนไลน์ ซึ่งเป็นสื่อที่กำลังเป็น</t>
  </si>
  <si>
    <t>ที่นิยมในปัจจุบัน</t>
  </si>
  <si>
    <t>4.โครงการที่ 65 กลุ่มเสี่ยงเป็นกลุ่มที่ค่อนข้างให้ความสำคัญในการดูแลตนเองเพื่อป้องกันให้เกิดโรค เมื่อทราบความเสี่ยง</t>
  </si>
  <si>
    <t>กลุ่มงานหออภิบาลทารกแรกเกิด</t>
  </si>
  <si>
    <t>โครงการพัฒนาระบบบริการทารกเกิดก่อนกำหนดและน้ำหนักแรกเกิด &lt;2,500 กรัม</t>
  </si>
  <si>
    <t>โครงการพัฒนาศักยภาพการดูแลภาวะพร่องออกซิเจนในทารกแรกเกิด (Birth Asphyxia)</t>
  </si>
  <si>
    <t>อัตราคลอดก่อนกำหนด GA&lt;37 wks</t>
  </si>
  <si>
    <t>อัตราคลอดน้ำหนักน้อยกว่า 2,500 กรัม</t>
  </si>
  <si>
    <r>
      <t xml:space="preserve">อัตราตายทารกที่อายุ </t>
    </r>
    <r>
      <rPr>
        <sz val="16"/>
        <color indexed="8"/>
        <rFont val="Calibri"/>
        <family val="2"/>
      </rPr>
      <t>≤</t>
    </r>
    <r>
      <rPr>
        <sz val="16"/>
        <color indexed="8"/>
        <rFont val="TH SarabunIT๙"/>
        <family val="2"/>
      </rPr>
      <t>28วัน</t>
    </r>
  </si>
  <si>
    <t>อัตราเกิดภาวะขาดออกซิเจน</t>
  </si>
  <si>
    <t xml:space="preserve">1.จัออบรม NCPR ยังไม่ได้ดำเนินการปกติจัดอบรมช่วงเดือนกันยายน แต่ปีนี้ปรับแผนของหน่วยงาน CNEU ได้ดำเนินการช้า </t>
  </si>
  <si>
    <t>ปีนี้วางแผนจัดเดือนพฤศจิกายน</t>
  </si>
  <si>
    <t>2.การทบทวนวิเครื่องสถานการณ์ไม่ได้ทำเป็นระบบ ถ้าได้ปรับแผนการพัฒนาเป็นระยะ ผลลัพธ์จะดีกว่าเดิม</t>
  </si>
  <si>
    <t>3.การอบรมนอกโรงพยาบาลสนับสนุนน้อย</t>
  </si>
  <si>
    <t>1.มีการดำเนินงานแผนปฏิบัติการที่ชัดเจน สอดคล้องกับปัญหาความต้องการของประชาชน</t>
  </si>
  <si>
    <t>2.ทีมนำงานอนามัยแม่และเด็กมีความมุ่งมั่นและเข้มแข็งของทีมจังหวัดมีการติดตามนิเทศต่อเนื่อง</t>
  </si>
  <si>
    <t>1.การพัฒนางานสาขาทารกแรกเกิดต้องทำงานร่วมกันระหว่าง ANC LR เน้นการดูแลเชิงป้องกันมากขึ้น ถ้าดูแลมารดาดีตั้งแต่</t>
  </si>
  <si>
    <t>ANC LR ผลกระทบต่อทารกก็จะดีขึ้นด้วย</t>
  </si>
  <si>
    <t xml:space="preserve"> กลุ่มงานการพยาบาลผู้ป่วยโรคเรื้อรัง</t>
  </si>
  <si>
    <t>โครงการควบคุมโรคไมติดต่อและภัยสุขภาพ</t>
  </si>
  <si>
    <t>โครงการพัฒนาระบบการบันทึกข้อมูลให้ครบถ้วน/ ถูกต้องและส่งออกข้อมูลได้ครบถ้วน ถูกต้องตาม 43 แฟ้ม การดำเนินงาน NCD เชื่อมโยงกับข้อมูลของจังหวัดและระบบ HDC</t>
  </si>
  <si>
    <t>เครื่องมือทางการแพทย์เพียงพอพร้อมใช้</t>
  </si>
  <si>
    <t>ร้อยละของประชากรอายุ &gt;35 ปีขึ้นไป ได้คัดกรอง DM &gt;90%</t>
  </si>
  <si>
    <t>ร้อยละของประชากรอายุ &gt;35 ปีขึ้นไป ได้คัดกรอง HT &gt;90%</t>
  </si>
  <si>
    <t>ร้อยละผู้ป่วยเบาหวานรายใหม่ลดลง &gt;5%</t>
  </si>
  <si>
    <t>ร้อยละผู้ป่วย HT รายใหม่ลดลง &gt;2.5%</t>
  </si>
  <si>
    <t>ร้อยละผู้ป่วย DM/HT ที่ขึ้นทะเบียนได้รับการประเมิน &gt;82.5%</t>
  </si>
  <si>
    <t>ร้อยละผู้ป่วย DM ควบคุมระดับน้ำตาลได้ดี &gt;40%</t>
  </si>
  <si>
    <t>ร้อยละผู้ป่วย HT ควบคุมระดับความดันได้ดี &gt;50%</t>
  </si>
  <si>
    <t>ร้อยละผู้ป่วยเบาหวานได้รับการตรวจตา &gt;60%</t>
  </si>
  <si>
    <t>ร้อยละผู้ป่วย DM ได้รับการตรวจเท้า &gt;60%</t>
  </si>
  <si>
    <t>ร้อยละผู้ป่วยโรค DM/HT ได้รับการตรวจการทำงานของไต &gt;60%</t>
  </si>
  <si>
    <t xml:space="preserve">อุบัติการณ์ความไม่พร้อมใช้ของเครื่องมือทางการแพทย์ </t>
  </si>
  <si>
    <t xml:space="preserve">กลุ่มงานการป้องกันและควบคุมการติดเชื้อในโรงพยาบาล </t>
  </si>
  <si>
    <t>โครงการพัฒนาศักยภาพของเครือข่ายการป้องกันและควบคุมการติดเชื้อในสถานบริการสุขภาพอำเภอท่าศาลา</t>
  </si>
  <si>
    <t xml:space="preserve">อัตราการติดเชื้อใน รพ. </t>
  </si>
  <si>
    <t>1.การรวบรวมข้อมูลอาจล่าช้า พบอัตราการติดเชื้อในตำแหน่งการผ่าตัดเพิ่มขึ้น การติดเชื้อดื้อยาเพิ่มขึ้น</t>
  </si>
  <si>
    <t xml:space="preserve"> -Appendectomy 5 case</t>
  </si>
  <si>
    <t xml:space="preserve"> -TR 1 case</t>
  </si>
  <si>
    <t xml:space="preserve"> -TAH 1 case</t>
  </si>
  <si>
    <t xml:space="preserve"> -C/S 2 case</t>
  </si>
  <si>
    <t>1.การเก็บข้อมูลต้องต่อเนื่อง</t>
  </si>
  <si>
    <t>2.การนิเทศติดตามการปฏิบัติตามมาตรฐาน IC โดย IC Round</t>
  </si>
  <si>
    <t>1.การติดตามการปฏิบัติตามมาตรฐาน IC ที่ต่อเนื่องจึงจะเกิดผลลัพธ์ที่ดี</t>
  </si>
  <si>
    <t>กลุ่มงานพัฒนาคุณภาพ</t>
  </si>
  <si>
    <t>โครงการพัฒนาคุณภาพโรงพยาบาล</t>
  </si>
  <si>
    <t>โครงการลดการตีตราและการเลือกปฏิบัติในการดูแลผู้ป่วย</t>
  </si>
  <si>
    <t>โครงการคลินิกบริการที่คลินิกคุณภาพ</t>
  </si>
  <si>
    <r>
      <t xml:space="preserve">คะแนน Overall Scoring </t>
    </r>
    <r>
      <rPr>
        <sz val="16"/>
        <color indexed="8"/>
        <rFont val="Calibri"/>
        <family val="2"/>
      </rPr>
      <t>≥</t>
    </r>
    <r>
      <rPr>
        <sz val="16"/>
        <color indexed="8"/>
        <rFont val="TH SarabunIT๙"/>
        <family val="2"/>
      </rPr>
      <t>3</t>
    </r>
  </si>
  <si>
    <t xml:space="preserve"> -โรงพยาบาลผ่านการ Re-accredit</t>
  </si>
  <si>
    <r>
      <t xml:space="preserve"> -คะแนนวัฒนธรรมความปลอดภัย </t>
    </r>
    <r>
      <rPr>
        <sz val="16"/>
        <color indexed="8"/>
        <rFont val="Calibri"/>
        <family val="2"/>
      </rPr>
      <t>≥</t>
    </r>
    <r>
      <rPr>
        <sz val="16"/>
        <color indexed="8"/>
        <rFont val="TH SarabunIT๙"/>
        <family val="2"/>
      </rPr>
      <t>80%</t>
    </r>
  </si>
  <si>
    <t>คะแนนตีตราหลังอบรมต่ำกว่าก่อนการอบรม</t>
  </si>
  <si>
    <t>คลินิกบริการผ่านเกณฑ์การประเมินทุกคลินิก</t>
  </si>
  <si>
    <t>1.โครงการที่ 57 ผู้เข้าร่วมประชุมเชิงปฏิบัติการมีน้อย ทำให้ความเข้าใจเรื่องการตีตราและเลือกปฏิบัติมีน้อย</t>
  </si>
  <si>
    <t>2.โครงการที่ 58 โครงการคลินิกบริการ มีการปฏิบัติตามแนวทางแต่พบอุปสรรคในเรื่องเกณฑ์จำนวนบุคลากร สถานทีให้บริการ</t>
  </si>
  <si>
    <t>เครื่องมือ เป็นต้น</t>
  </si>
  <si>
    <t>1.การนำนโยบายต่างๆ ของทีมนำลงสู่การปฏิบัติที่เป็นรูปธรรม</t>
  </si>
  <si>
    <t>2.การพัฒนาคุณภาพโดยใช้มาตรฐาน HA ทำให้การทำคลินิกคุณภาพและกิจกรรมการลดการตีตรานำเข้าสู่ระบบคุณภาพ</t>
  </si>
  <si>
    <t>1.การกระตุ้นการพัฒนาคุณภาพอย่างต่อเนื่อง โดยเน้นความร่วมมือของบุคลากรทุกระดับ จะทำให้เกิดการพัฒนา</t>
  </si>
  <si>
    <t xml:space="preserve">2.มีการนำค่านิยมลงสู่การปฏิบัติที่เป็นรูปธรรม และมีการติดตามประเมินผลจะช่วยให้บุคลากรเข้าใจในการพัฒนาคุณภาพ </t>
  </si>
  <si>
    <t>มีคุณลักษณะของการเป็น Humanized care มากขึ้น</t>
  </si>
  <si>
    <t>กลุ่มงานการพยาบาลผู้ป่วยนอก</t>
  </si>
  <si>
    <t>โครงการพัฒนา OPD คุณภาพ</t>
  </si>
  <si>
    <t>โครงการพัฒนาคลินิกผู้สูงอายุ</t>
  </si>
  <si>
    <t>โครงการพัฒนาคลินิก ENT</t>
  </si>
  <si>
    <t xml:space="preserve">โครงการพัฒนาโรค COPD </t>
  </si>
  <si>
    <t>มีการนำระบบ lean มาใช้ในการลดระยะเวลารอคอย</t>
  </si>
  <si>
    <t>มีระบบนัด (ที่ไม่มาตามนัด/โทรล่วงหน้า)</t>
  </si>
  <si>
    <t>มีระบบบริการพยาบาลที่สำหรับการดูแลสุขภาพตลอด</t>
  </si>
  <si>
    <t>มีระบบการส่งต่อและการดูแลต่อเนื่องโรคเรื้อรัง</t>
  </si>
  <si>
    <t>ร้อยละผู้ป่วยได้รับการประเมิน NGS, ADL 100%</t>
  </si>
  <si>
    <r>
      <t xml:space="preserve">ร้อยละความพึงพอใจ </t>
    </r>
    <r>
      <rPr>
        <sz val="16"/>
        <color indexed="8"/>
        <rFont val="Calibri"/>
        <family val="2"/>
      </rPr>
      <t>≥</t>
    </r>
    <r>
      <rPr>
        <sz val="16"/>
        <color indexed="8"/>
        <rFont val="TH SarabunIT๙"/>
        <family val="2"/>
      </rPr>
      <t>85%</t>
    </r>
  </si>
  <si>
    <t>ร้อยละคลินิกผู้สูงอายุได้รับการประเมินผ่านเกณฑ์ครบ 4 ด้าน</t>
  </si>
  <si>
    <r>
      <t xml:space="preserve">ร้อยละการคัดกรองถูกต้อง </t>
    </r>
    <r>
      <rPr>
        <sz val="16"/>
        <color indexed="8"/>
        <rFont val="Calibri"/>
        <family val="2"/>
      </rPr>
      <t>≥</t>
    </r>
    <r>
      <rPr>
        <sz val="16"/>
        <color indexed="8"/>
        <rFont val="TH SarabunIT๙"/>
        <family val="2"/>
      </rPr>
      <t>85%</t>
    </r>
  </si>
  <si>
    <r>
      <t xml:space="preserve">ร้อยละการนัดถูกต้อง </t>
    </r>
    <r>
      <rPr>
        <sz val="16"/>
        <color indexed="8"/>
        <rFont val="Calibri"/>
        <family val="2"/>
      </rPr>
      <t>≥</t>
    </r>
    <r>
      <rPr>
        <sz val="16"/>
        <color indexed="8"/>
        <rFont val="TH SarabunIT๙"/>
        <family val="2"/>
      </rPr>
      <t>95%</t>
    </r>
  </si>
  <si>
    <t xml:space="preserve">อุบัติการณ์การพลัดตกหกล้ม </t>
  </si>
  <si>
    <t xml:space="preserve">อัตราการกำเริบเฉียบพลันใน COPD &lt;130:แสนประชากร </t>
  </si>
  <si>
    <t xml:space="preserve">อัตราการ Re-admit </t>
  </si>
  <si>
    <t>อัตราตาย case ที่ Admit</t>
  </si>
  <si>
    <r>
      <t xml:space="preserve">ผู้ป่วยที่สูบบุหรี่เลิกบุหรี่ได้เมื่อเข้าคลินิกเลิกบุหรี่ </t>
    </r>
    <r>
      <rPr>
        <sz val="16"/>
        <color indexed="8"/>
        <rFont val="Calibri"/>
        <family val="2"/>
      </rPr>
      <t>≥</t>
    </r>
    <r>
      <rPr>
        <sz val="16"/>
        <color indexed="8"/>
        <rFont val="TH SarabunIT๙"/>
        <family val="2"/>
      </rPr>
      <t>80%</t>
    </r>
  </si>
  <si>
    <r>
      <t>อัตราผู้ป่วยได้เข้าคลินิก</t>
    </r>
    <r>
      <rPr>
        <sz val="16"/>
        <color indexed="8"/>
        <rFont val="Calibri"/>
        <family val="2"/>
      </rPr>
      <t>≥</t>
    </r>
    <r>
      <rPr>
        <sz val="16"/>
        <color indexed="8"/>
        <rFont val="TH SarabunIT๙"/>
        <family val="2"/>
      </rPr>
      <t>60%</t>
    </r>
  </si>
  <si>
    <t>1.การประสานงานที่ดีกับเจ้าหน้าที่ที่เกี่ยวข้อง</t>
  </si>
  <si>
    <t>2.การทำงานเป็นทีม</t>
  </si>
  <si>
    <t>1.การดำเนินงานจะสำเร็จได้จะต้องอาศัยความร่วมมือกันปฏิบัติตามแนวทางทุกหน่วยงานที่เกี่ยวข้อง</t>
  </si>
  <si>
    <t>กลุ่มงานเทคนิคการแพทย์</t>
  </si>
  <si>
    <t>ห้องปฏิบัติการผ่านการรับรองตามมาตรฐานงาน</t>
  </si>
  <si>
    <t>√</t>
  </si>
  <si>
    <t xml:space="preserve">เทคนิคการแพทย์ ครั้งที่ 3 </t>
  </si>
  <si>
    <t>(LA Re-accreditation ครั้งที่ 2)</t>
  </si>
  <si>
    <t>บริหารจัดการงานคลังวัสดุวิทยาศาสตร์อย่างมี</t>
  </si>
  <si>
    <t>ประสิทธิภาพ</t>
  </si>
  <si>
    <t>lab รพ.สต.ติดดาว</t>
  </si>
  <si>
    <t>ห้องปฏิบัติการผ่านการรับรองระบบคุณภาพ</t>
  </si>
  <si>
    <t>รอผลการตรวจประเมิน</t>
  </si>
  <si>
    <t xml:space="preserve">LA Re-accreditation </t>
  </si>
  <si>
    <t>มีโปรแกรมการจัดการคลังวัสดุวิทยาศาสตร์/</t>
  </si>
  <si>
    <t>รับเข้า-จ่ายออกด้วยบาร์โค้ด</t>
  </si>
  <si>
    <t>รพ.สต.ติดดาว (ส่วนของlab 40 คะแนน)</t>
  </si>
  <si>
    <t>1. ยังขาดความรู้ความเข้าใจในมาตรฐานฉบับใหม่ มาตรฐานงานเทคนิคการแพทย์ ฉบับ2560 (โครงที่16)</t>
  </si>
  <si>
    <t>2. ปัญหาภาระงานที่มากขึ้น การสื่อสารกันในหน่วยงาน การทบทวนที่ไม่สม่ำเสมอ  (โครงที่16)</t>
  </si>
  <si>
    <t>3. การบันทึกคุณภาพ/เอกสารคุณภาพไม่ต่อเนื่อง ไม่เป็นปัจจุบัน  (โครงที่16)</t>
  </si>
  <si>
    <t>4. ขาดความรู้และทักษะในการใช้โปรแกรม ยังใช้ประโยชน์จากโปรแกรมคลังไม่ได้เต็มที่  (โครงที่17)</t>
  </si>
  <si>
    <t>5. พื้นที่ปฏิบัติงานใน รพ.สต.ไม่เอื้อต่อการจัดแบ่งโซน  (โครงที่18)</t>
  </si>
  <si>
    <t>6. จนท.รพ.สต.ขาดความตระหนักและให้ความสำคัญกับระบบการตรวจทางห้องปฏิบัติการน้อย  (โครงที่18)</t>
  </si>
  <si>
    <t>1. ร่วมกันเรียนรู้ ทบทวน สรุปโอกาสพัฒนา จากสภาเทคนิคการแพทย์  (โครงที่16)</t>
  </si>
  <si>
    <t>2. การมอบหมาย จัดสรร แบ่งงานและหน้าที่รับผิดชอบ ทำให้ภาพรวมในการแก้ไขโอกาสพัฒนาสำเร็จลุล่วง  (โครงที่16)</t>
  </si>
  <si>
    <t>3. การใช้เทคโนโลยีมาเป็นตัวช่วยจะทำให้กระบวนการทำงานง่าย สะดวก และลดปัจจัยความผิดพลาด (โครงที่16)</t>
  </si>
  <si>
    <t>4. การมีสัมพันธภาพที่ดีระหว่างห้องปฏิบัติการเป็นปัจจัยหนึ่งของความสำเร็จ (โครงที่16)</t>
  </si>
  <si>
    <t>5. การนิเทศ ชี้แนะ  จัดทำเอกสารบางส่วนให้เป็นตัวอย่างแก่ รพ.สต. เพื่อความชัดเจน (โครงที่18)</t>
  </si>
  <si>
    <t>1. บุคลากรต้องได้รับการอบรมมาตรฐาน ที่จะรับการตรวจประเมินฉบับปัจจุบัน ให้เข้าใจถ่องแท้ และตรงกัน  (โครงที่16)</t>
  </si>
  <si>
    <t>2. ควรมีการประชุมอบรม เพื่อพัฒนาแลกเปลี่ยน ร่วมกันแก้ไข ปัญหา กันระหว่างแล็บและรพ.สต. อย่างน้อยปีละ 2 ครั้ง  (โครงที่18)</t>
  </si>
  <si>
    <t>กลุ่มงานเวชปฏิบัติครอบครัวและชุมชน</t>
  </si>
  <si>
    <t>โครงการพัฒนาศักยภาพ (อสม.) และคณะกรรมการชมรม (อสม.) ตำบลท่าศาลา</t>
  </si>
  <si>
    <t>โครงการสร้างอาสาสมัครประจำครอบครัว (อสค.) ตำบลท่าศาลา</t>
  </si>
  <si>
    <t>โครงการบริการป้องกันการติดเชื้อเอชไอวีในกลุ่มประชาการหลัก โรงพยาบาลท่าศาลา จังหวัดนครศรีธรรมราช</t>
  </si>
  <si>
    <t>โครงการคลินิกจากใจสู่ฝัน โรงพยาบาลท่าศาลา ปี 2561</t>
  </si>
  <si>
    <t>โครงการพัฒนาระบบการติดตามและส่งเสริมการกินยาต้านไวรัสอย่างต่อเนื่อง โรงพยาบาลท่าศษลา ปี2561</t>
  </si>
  <si>
    <t>ส่งเสริมการฝากครรภ์คุณภาพ</t>
  </si>
  <si>
    <t>โครงการพัฒนาศักยภาพผู้สูงอายุสมามชิกชมรมผู้สูงอายุโรงพยาบาลท่าศาลา ปี 2561</t>
  </si>
  <si>
    <t>โครงการพัฒนาศักยภาพผู้ดูแลเด็กปฐมวัย 0-5 ปีตำบลท่าศาลา ปี 2561</t>
  </si>
  <si>
    <t xml:space="preserve">โครงการลดอ้วนลงพุง ปรับพฤติกรรมเสี่ยง </t>
  </si>
  <si>
    <t xml:space="preserve">โครงการคัดกรองโรคไม่ติดต่อเรื้อรังตำบลท่าศาลา อำเภอท่าศาลา จังหวัดนครศรีฯ    </t>
  </si>
  <si>
    <t xml:space="preserve">โครงการอบรมเชิงปฏิบัติการแกนนำงานควบคุมโรคไม่ติดต่อเรื้อรังตำบลท่าศาลา อำเภอท่าศาลา จังหวัดนครศรีฯ         </t>
  </si>
  <si>
    <t>โครงการพัฒนาศักยภาพครูอนามัยโรงเรียน ต.ท่าศาลา อ.ท่าศาลา จ.นครศรีธรรมราช ปี พ.ศ.2561</t>
  </si>
  <si>
    <t>โครงการเด็กนักเรียนไทยสูงดีสมส่วน ตำบลท่าศาลา ปีงบประมาณ 2561</t>
  </si>
  <si>
    <t>โครงการเด็กนักเรียนไทยรู้ทันลดอ้วน ลดโรค เทศบาลตำบลท่าศาลา ปีงบประมาณ 2561</t>
  </si>
  <si>
    <t>โครงการป้องกันเด็กจมน้ำ</t>
  </si>
  <si>
    <t>โครงการควบคุมป้องกันโรคมือ เท้า ปาก ในสถานศึกษา</t>
  </si>
  <si>
    <t>โครงการควบคุมป้องกันโรคเลปโตสไปโรซีส</t>
  </si>
  <si>
    <t>โครงการรณรงค์ป้องกันและควบคุมโรคไข้เลือดออก ใน รพ.</t>
  </si>
  <si>
    <t>โครงการรณรงค์ป้องกันควบคุมโรคไข้เลือดออก บ้าน โรงเรียน ชุมชนปลอดลูกน้ำยุงลาย</t>
  </si>
  <si>
    <t>โครงการป้องกันและควบคุมวัณโรค</t>
  </si>
  <si>
    <t>โครงการป้องกันและควบคุมโรคไข้หวัดใหญ่</t>
  </si>
  <si>
    <t>โครงการอาหารสะอาด รสชาติอร่อย</t>
  </si>
  <si>
    <t>โครงการพัฒนาศักยภาพ ครูผู้ดูแลเด็กปฐมวัย (2-6ปี) ตำบลท่าศาลา ปี 2561</t>
  </si>
  <si>
    <t>โครงการศูนย์เด็กเล็กและโรงเรียนอนุบาลปลอดโรค ปี 2561</t>
  </si>
  <si>
    <t>โครงการอาชีวอนามัยเชิงรุกในสถานประกอบการตำบลท่าศาลา ปี 2561</t>
  </si>
  <si>
    <t>โครงการประชุมเชิงปฏิบัติเชิงปฏิบัติการเพื่อฟื้นฟูและพัฒนาศักยภาพวิทยากรแกนนำส่งเสริมสุขภาพผู้สูงอายุ ต.ท่าศาลา อ.ท่าศาลา  จ.นครศรีธรรมราช</t>
  </si>
  <si>
    <t xml:space="preserve">โครงการประชุมเชิงปฏิบัติการเพื่อพัฒนาศักยภาพ care giver และ อผส.  </t>
  </si>
  <si>
    <t>โครงการสำรวจและคัดกรอง/ประเมินสุขภาพผู้สูงอายุตำบลท่าศาลา</t>
  </si>
  <si>
    <t>โครงการโรงเรียนผู้สูงอายุ</t>
  </si>
  <si>
    <t>โครงการพัฒนาและติดตามผลโรงเรียนส่งเสริมสุขภาพ อำเภอท่าศาลา</t>
  </si>
  <si>
    <t>โครงการเตรียมความพร้อมผู้สูงอายุ</t>
  </si>
  <si>
    <t>โครงการโรงเรียนต้นแบบการจัดการสุขภาพ ระยะที่ 2</t>
  </si>
  <si>
    <t xml:space="preserve">โครงการเพื่อจัดบริการดูแลระยะยาวด้านสาธารณสุขสำหรับผู้สูงอายุที่มีภาวะพึ่งพิง ตามประกาศคณะกรรมการหลักประกันสุขภาพแห่งชาติ </t>
  </si>
  <si>
    <t>งบกองทุนหลักประกันสุขภาพ ต.ท่าศาลา</t>
  </si>
  <si>
    <t xml:space="preserve"> - การนัด อสม.แต่ละครั้งกำหนดเป็นวันหยุด โดยใช้เวลา 13.00-16.00 น. ทำให้ อสม.ส่วนหนึ่งมีภาระกิจต้องไปทำ ไม่สามารถ</t>
  </si>
  <si>
    <t>อยู่ร่วมกิจกรรมได้ตลอด ทำให้ได้รับข้อมูลข่าวสารไม่เต็มเม็ดเต็มหน่วย</t>
  </si>
  <si>
    <t xml:space="preserve"> - จำนวน อสม.มีจำนวนมากเกินไป ทำให้การประชุมแต่ละครั้งเกิดปัญหาในการรับข้อมูล สมาธิการรับรู้ในกลุ่มคนมากๆ</t>
  </si>
  <si>
    <t xml:space="preserve"> - ผู้บริหารให้การสนับสนุน เช่นการใช้ห้องประชุม เครื่องเสียงและวัสดุอุปกรณ์อื่นๆ ที่จำเป็น </t>
  </si>
  <si>
    <t xml:space="preserve"> - ในปีงบประมาณ 2562 อาจเปลี่ยนรูปแบบเป็นนัดในช่วงเช้า หรือแบ่งการประชุมเป็น 2 ช่วง</t>
  </si>
  <si>
    <t>โครงการที่ 76</t>
  </si>
  <si>
    <t xml:space="preserve"> - กลุ่มเป้าหมายมีการเปลี่ยนแปลงตามระยะเวลาและอาการของโรค</t>
  </si>
  <si>
    <t xml:space="preserve"> - กลุ่มเป้าหมายยังไม่ความตระหนักในการดูแลสุขภาพของคนในครอบครัวด้วยกัน</t>
  </si>
  <si>
    <t xml:space="preserve"> - การให้ความรู้และฝึกทักษะให้กลุ่มเป้าหมายต้องใช้บุคลากรจากทีมสหวิชาชีพ และความร่วมมือของภาคีเครือข่าย</t>
  </si>
  <si>
    <t>โครงการที่ 77</t>
  </si>
  <si>
    <t xml:space="preserve"> - ปรับเปลี่ยนวิธีการสร้าง อสค.จากการอบรมเชิงปฏิบัติการ มาให้ความรู้ในคลินิกบริการของโรงพยาบาล หรือสอนทักษะร่วม</t>
  </si>
  <si>
    <t>กับกิจกรรมการเยี่ยมบ้าน</t>
  </si>
  <si>
    <t xml:space="preserve"> - การเน้นให้ผู้ดูแลมีความตระหนักในการดูแลสุขภาพของคนในครอบครัวด้วยกัน เป็นสิ่งที่ดีที่สุด</t>
  </si>
  <si>
    <t>อื่นๆ ทั้งในโรงพยาบาล และในชุมชน เพื่อสร้าง อสค.</t>
  </si>
  <si>
    <t xml:space="preserve"> -ผู้ดูแลสุขภาพของคนในครอบครัวบางคน ยังอ้างภาระอย่างอื่นมากกว่าเรื่องสุขภาพ จึงต้องอาศัยการบูรณาการร่วมกับกิจกรรม</t>
  </si>
  <si>
    <t>อสม.ได้รับการพัฒนาศักยภาพอย่างน้อยร้อยละ 80 โดยการประชุมแลกเปลี่ยนเรียนรู้ แจ้งข้อมูลข่าวสาร อย่างน้อย 2 เดือนต่อครั้ง</t>
  </si>
  <si>
    <t xml:space="preserve">ผู้ดูแลผู้ป่วยติดเตียงผ่านการอบรม 18 คน และผู้ดูแลผู้ป่วย CKD Stage 3 29 คน) รวม 47 คน </t>
  </si>
  <si>
    <t>กลุ่ม TG และกลุ่ม MSM เข้าถึงบริการ ร้อยละ 60</t>
  </si>
  <si>
    <t xml:space="preserve"> - การเข้าถึงบริการทั้งเชิงรุกในสถานบริการ และเชิงรับในโรงพยาบาล กลุ่ม MSM ยังน้อยเนื่องการยอมรับของตุวบุคคลเอง</t>
  </si>
  <si>
    <t>การยอมรับในสังคม การตีตรา และเป็นกลุ่มเป้าหมายที่เข้าถึงยาก</t>
  </si>
  <si>
    <t xml:space="preserve"> - งบประมาณดำเนินการจากกองทุนเอดส์โลก อนุมัติช้า (เม.ย.2561) ทำให้มีเวลาในการจัดกิจกรมกำจัด</t>
  </si>
  <si>
    <t>โครงการที่ 78</t>
  </si>
  <si>
    <t xml:space="preserve"> - ความร่วมมือจากภาคีเครือข่าย อสม. โรงเรียน ชุมชน ผู้ประกอบการ</t>
  </si>
  <si>
    <t xml:space="preserve"> - การให้บริการที่เป็นมิตร </t>
  </si>
  <si>
    <t xml:space="preserve"> - การบริการด้วยใจ ความไว้วางใจจากผู้รับบริการ การรักษาความลับ</t>
  </si>
  <si>
    <t>เด็กที่คลอดจากมารดาที่ติดเชื้อ HIV ได้รับนมผสมแทนนมแม่ ร้อยละ 100</t>
  </si>
  <si>
    <t>ผลการตรวจ Anti HIV ในเด็กเมื่ออายุครบ 2 ปีเป็นลบ ร้อยละ 100 ไม่พบการติดเชื้อ</t>
  </si>
  <si>
    <t>โครงการที่ 79</t>
  </si>
  <si>
    <t>ผลการตรวจ VL ในผู้ป่วยที่กินยาต้านไวรัสได้นานกว่า6 เดือน &lt; 50 copie</t>
  </si>
  <si>
    <t>โครงการที่ 80</t>
  </si>
  <si>
    <t>ให้ความรู้แก่หญิงตั้งครรภ์ 548 คน จากกลุ่มเป้าหมาย1,034 คน</t>
  </si>
  <si>
    <t xml:space="preserve"> - กลุ่มแม่อาสาที่ได้รับการอบรม เพื่อนำไปแนะนำหญิงตั้งครรภ์ให้มาฝากครรภ์ภายใน 12 สัปดาห์ ยังขาดทักษะในการถาม</t>
  </si>
</sst>
</file>

<file path=xl/styles.xml><?xml version="1.0" encoding="utf-8"?>
<styleSheet xmlns="http://schemas.openxmlformats.org/spreadsheetml/2006/main">
  <numFmts count="26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\t&quot; &quot;#,##0_);\(\t&quot; &quot;#,##0\)"/>
    <numFmt numFmtId="165" formatCode="\t&quot; &quot;#,##0_);[Red]\(\t&quot; &quot;#,##0\)"/>
    <numFmt numFmtId="166" formatCode="\t&quot; &quot;#,##0.00_);\(\t&quot; &quot;#,##0.00\)"/>
    <numFmt numFmtId="167" formatCode="\t&quot; &quot;#,##0.00_);[Red]\(\t&quot; &quot;#,##0.00\)"/>
    <numFmt numFmtId="168" formatCode="_-* #,##0.0_-;\-* #,##0.0_-;_-* &quot;-&quot;??_-;_-@_-"/>
    <numFmt numFmtId="169" formatCode="_-* #,##0_-;\-* #,##0_-;_-* &quot;-&quot;??_-;_-@_-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  <numFmt numFmtId="180" formatCode="0.00000000"/>
    <numFmt numFmtId="181" formatCode="&quot; &quot;[$-D07041E]#,##0"/>
  </numFmts>
  <fonts count="50">
    <font>
      <sz val="11"/>
      <color indexed="8"/>
      <name val="Tahoma"/>
      <family val="2"/>
    </font>
    <font>
      <sz val="16"/>
      <color indexed="8"/>
      <name val="TH SarabunIT๙"/>
      <family val="2"/>
    </font>
    <font>
      <sz val="16"/>
      <color indexed="8"/>
      <name val="Calibri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sz val="13"/>
      <name val="TH SarabunIT๙"/>
      <family val="2"/>
    </font>
    <font>
      <sz val="13"/>
      <name val="TH SarabunIT๙"/>
      <family val="2"/>
    </font>
    <font>
      <b/>
      <sz val="12"/>
      <name val="TH SarabunIT๙"/>
      <family val="2"/>
    </font>
    <font>
      <u val="single"/>
      <sz val="14"/>
      <name val="TH SarabunIT๙"/>
      <family val="2"/>
    </font>
    <font>
      <sz val="12"/>
      <name val="TH SarabunIT๙"/>
      <family val="2"/>
    </font>
    <font>
      <u val="single"/>
      <sz val="14"/>
      <name val="TH SarabunPSK"/>
      <family val="2"/>
    </font>
    <font>
      <sz val="14"/>
      <name val="TH SarabunPSK"/>
      <family val="2"/>
    </font>
    <font>
      <u val="singleAccounting"/>
      <sz val="14"/>
      <name val="TH SarabunIT๙"/>
      <family val="2"/>
    </font>
    <font>
      <b/>
      <u val="singleAccounting"/>
      <sz val="11"/>
      <name val="TH SarabunIT๙"/>
      <family val="2"/>
    </font>
    <font>
      <sz val="13"/>
      <name val="TH SarabunPSK"/>
      <family val="2"/>
    </font>
    <font>
      <b/>
      <u val="single"/>
      <sz val="14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PSK"/>
      <family val="2"/>
    </font>
    <font>
      <b/>
      <u val="singleAccounting"/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IT๙"/>
      <family val="2"/>
    </font>
    <font>
      <b/>
      <u val="single"/>
      <sz val="16"/>
      <color indexed="8"/>
      <name val="TH SarabunPSK"/>
      <family val="2"/>
    </font>
    <font>
      <b/>
      <u val="single"/>
      <sz val="16"/>
      <color indexed="8"/>
      <name val="TH SarabunIT๙"/>
      <family val="2"/>
    </font>
    <font>
      <sz val="12"/>
      <color indexed="8"/>
      <name val="TH SarabunIT๙"/>
      <family val="2"/>
    </font>
    <font>
      <b/>
      <sz val="16"/>
      <color indexed="8"/>
      <name val="TH SarabunPSK"/>
      <family val="2"/>
    </font>
    <font>
      <sz val="14"/>
      <color indexed="10"/>
      <name val="TH SarabunIT๙"/>
      <family val="2"/>
    </font>
    <font>
      <u val="single"/>
      <sz val="14"/>
      <color indexed="10"/>
      <name val="TH SarabunIT๙"/>
      <family val="2"/>
    </font>
    <font>
      <sz val="13"/>
      <color indexed="8"/>
      <name val="TH SarabunIT๙"/>
      <family val="2"/>
    </font>
    <font>
      <sz val="13"/>
      <color indexed="10"/>
      <name val="TH SarabunIT๙"/>
      <family val="2"/>
    </font>
    <font>
      <b/>
      <i/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IT๙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4" borderId="0" applyNumberFormat="0" applyBorder="0" applyAlignment="0" applyProtection="0"/>
    <xf numFmtId="0" fontId="24" fillId="7" borderId="1" applyNumberFormat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8" fillId="16" borderId="5" applyNumberFormat="0" applyAlignment="0" applyProtection="0"/>
    <xf numFmtId="0" fontId="0" fillId="23" borderId="6" applyNumberFormat="0" applyFon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32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vertical="top"/>
    </xf>
    <xf numFmtId="0" fontId="32" fillId="0" borderId="12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left" vertical="top" wrapText="1"/>
    </xf>
    <xf numFmtId="17" fontId="32" fillId="0" borderId="13" xfId="0" applyNumberFormat="1" applyFont="1" applyBorder="1" applyAlignment="1">
      <alignment horizontal="center" vertical="top" wrapText="1"/>
    </xf>
    <xf numFmtId="0" fontId="32" fillId="0" borderId="13" xfId="0" applyFont="1" applyBorder="1" applyAlignment="1">
      <alignment vertical="top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34" fillId="0" borderId="12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left" vertical="top" wrapText="1"/>
    </xf>
    <xf numFmtId="0" fontId="34" fillId="0" borderId="13" xfId="0" applyFont="1" applyBorder="1" applyAlignment="1">
      <alignment vertical="top" wrapText="1"/>
    </xf>
    <xf numFmtId="0" fontId="34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left" vertical="top" wrapText="1"/>
    </xf>
    <xf numFmtId="17" fontId="34" fillId="0" borderId="13" xfId="0" applyNumberFormat="1" applyFont="1" applyBorder="1" applyAlignment="1">
      <alignment horizontal="center" vertical="top" wrapText="1"/>
    </xf>
    <xf numFmtId="0" fontId="32" fillId="0" borderId="14" xfId="0" applyFont="1" applyBorder="1" applyAlignment="1">
      <alignment vertical="top" wrapText="1"/>
    </xf>
    <xf numFmtId="17" fontId="32" fillId="0" borderId="14" xfId="0" applyNumberFormat="1" applyFont="1" applyBorder="1" applyAlignment="1">
      <alignment horizontal="center" vertical="top" wrapText="1"/>
    </xf>
    <xf numFmtId="169" fontId="32" fillId="0" borderId="13" xfId="36" applyNumberFormat="1" applyFont="1" applyBorder="1" applyAlignment="1">
      <alignment vertical="top" wrapText="1"/>
    </xf>
    <xf numFmtId="169" fontId="32" fillId="0" borderId="13" xfId="36" applyNumberFormat="1" applyFont="1" applyBorder="1" applyAlignment="1">
      <alignment horizontal="left" vertical="top" wrapText="1"/>
    </xf>
    <xf numFmtId="169" fontId="34" fillId="0" borderId="13" xfId="36" applyNumberFormat="1" applyFont="1" applyBorder="1" applyAlignment="1">
      <alignment vertical="top" wrapText="1"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 horizontal="center" vertical="top" wrapText="1"/>
    </xf>
    <xf numFmtId="0" fontId="35" fillId="0" borderId="0" xfId="0" applyFont="1" applyBorder="1" applyAlignment="1">
      <alignment horizontal="left" vertical="top"/>
    </xf>
    <xf numFmtId="169" fontId="36" fillId="0" borderId="14" xfId="36" applyNumberFormat="1" applyFont="1" applyBorder="1" applyAlignment="1">
      <alignment vertical="top" wrapText="1"/>
    </xf>
    <xf numFmtId="169" fontId="36" fillId="0" borderId="14" xfId="36" applyNumberFormat="1" applyFont="1" applyBorder="1" applyAlignment="1">
      <alignment horizontal="center" vertical="top" wrapText="1"/>
    </xf>
    <xf numFmtId="169" fontId="33" fillId="0" borderId="12" xfId="36" applyNumberFormat="1" applyFont="1" applyBorder="1" applyAlignment="1">
      <alignment vertical="top" wrapText="1"/>
    </xf>
    <xf numFmtId="169" fontId="34" fillId="0" borderId="13" xfId="36" applyNumberFormat="1" applyFont="1" applyBorder="1" applyAlignment="1">
      <alignment horizontal="center" vertical="top" wrapText="1"/>
    </xf>
    <xf numFmtId="169" fontId="37" fillId="0" borderId="12" xfId="36" applyNumberFormat="1" applyFont="1" applyBorder="1" applyAlignment="1">
      <alignment horizontal="center" vertical="top" wrapText="1"/>
    </xf>
    <xf numFmtId="0" fontId="35" fillId="0" borderId="0" xfId="0" applyFont="1" applyAlignment="1">
      <alignment horizontal="left" vertical="top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169" fontId="32" fillId="0" borderId="13" xfId="36" applyNumberFormat="1" applyFont="1" applyBorder="1" applyAlignment="1">
      <alignment horizontal="center" vertical="top" wrapText="1"/>
    </xf>
    <xf numFmtId="0" fontId="32" fillId="0" borderId="0" xfId="0" applyFont="1" applyAlignment="1">
      <alignment/>
    </xf>
    <xf numFmtId="169" fontId="32" fillId="0" borderId="13" xfId="36" applyNumberFormat="1" applyFont="1" applyFill="1" applyBorder="1" applyAlignment="1">
      <alignment vertical="top" wrapText="1"/>
    </xf>
    <xf numFmtId="169" fontId="32" fillId="0" borderId="13" xfId="36" applyNumberFormat="1" applyFont="1" applyFill="1" applyBorder="1" applyAlignment="1">
      <alignment horizontal="center" vertical="top" wrapText="1"/>
    </xf>
    <xf numFmtId="17" fontId="32" fillId="0" borderId="13" xfId="0" applyNumberFormat="1" applyFont="1" applyFill="1" applyBorder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169" fontId="1" fillId="0" borderId="11" xfId="36" applyNumberFormat="1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38" fillId="0" borderId="11" xfId="0" applyFont="1" applyBorder="1" applyAlignment="1">
      <alignment horizontal="center" vertical="top"/>
    </xf>
    <xf numFmtId="0" fontId="38" fillId="0" borderId="11" xfId="0" applyFont="1" applyBorder="1" applyAlignment="1">
      <alignment vertical="top"/>
    </xf>
    <xf numFmtId="169" fontId="38" fillId="0" borderId="11" xfId="36" applyNumberFormat="1" applyFont="1" applyBorder="1" applyAlignment="1">
      <alignment vertical="top"/>
    </xf>
    <xf numFmtId="0" fontId="38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9" fillId="0" borderId="0" xfId="0" applyFont="1" applyAlignment="1">
      <alignment/>
    </xf>
    <xf numFmtId="0" fontId="40" fillId="0" borderId="0" xfId="0" applyFont="1" applyAlignment="1">
      <alignment vertical="top"/>
    </xf>
    <xf numFmtId="0" fontId="1" fillId="0" borderId="0" xfId="0" applyFont="1" applyAlignment="1">
      <alignment/>
    </xf>
    <xf numFmtId="3" fontId="1" fillId="0" borderId="11" xfId="0" applyNumberFormat="1" applyFont="1" applyBorder="1" applyAlignment="1">
      <alignment vertical="top"/>
    </xf>
    <xf numFmtId="0" fontId="3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top" wrapText="1"/>
    </xf>
    <xf numFmtId="43" fontId="1" fillId="0" borderId="11" xfId="36" applyFont="1" applyBorder="1" applyAlignment="1">
      <alignment vertical="top"/>
    </xf>
    <xf numFmtId="2" fontId="1" fillId="0" borderId="11" xfId="0" applyNumberFormat="1" applyFont="1" applyBorder="1" applyAlignment="1">
      <alignment vertical="top"/>
    </xf>
    <xf numFmtId="169" fontId="33" fillId="0" borderId="11" xfId="36" applyNumberFormat="1" applyFont="1" applyBorder="1" applyAlignment="1">
      <alignment vertical="top"/>
    </xf>
    <xf numFmtId="10" fontId="1" fillId="0" borderId="11" xfId="0" applyNumberFormat="1" applyFont="1" applyBorder="1" applyAlignment="1">
      <alignment horizontal="center" vertical="top"/>
    </xf>
    <xf numFmtId="9" fontId="1" fillId="0" borderId="11" xfId="0" applyNumberFormat="1" applyFont="1" applyBorder="1" applyAlignment="1">
      <alignment horizontal="center" vertical="top"/>
    </xf>
    <xf numFmtId="0" fontId="38" fillId="0" borderId="16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horizontal="center" vertical="center"/>
    </xf>
    <xf numFmtId="169" fontId="1" fillId="0" borderId="11" xfId="36" applyNumberFormat="1" applyFont="1" applyBorder="1" applyAlignment="1">
      <alignment horizontal="center" vertical="center"/>
    </xf>
    <xf numFmtId="169" fontId="1" fillId="0" borderId="11" xfId="36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right" vertical="top"/>
    </xf>
    <xf numFmtId="169" fontId="1" fillId="0" borderId="11" xfId="36" applyNumberFormat="1" applyFont="1" applyBorder="1" applyAlignment="1">
      <alignment horizontal="right" vertical="top" wrapText="1"/>
    </xf>
    <xf numFmtId="169" fontId="1" fillId="0" borderId="11" xfId="36" applyNumberFormat="1" applyFont="1" applyBorder="1" applyAlignment="1">
      <alignment horizontal="right" vertical="top"/>
    </xf>
    <xf numFmtId="169" fontId="1" fillId="0" borderId="11" xfId="0" applyNumberFormat="1" applyFont="1" applyBorder="1" applyAlignment="1">
      <alignment vertical="top"/>
    </xf>
    <xf numFmtId="43" fontId="1" fillId="0" borderId="11" xfId="36" applyNumberFormat="1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right" vertical="center"/>
    </xf>
    <xf numFmtId="169" fontId="1" fillId="0" borderId="11" xfId="36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35" fillId="0" borderId="11" xfId="0" applyFont="1" applyBorder="1" applyAlignment="1">
      <alignment/>
    </xf>
    <xf numFmtId="4" fontId="1" fillId="0" borderId="11" xfId="0" applyNumberFormat="1" applyFont="1" applyBorder="1" applyAlignment="1">
      <alignment vertical="top"/>
    </xf>
    <xf numFmtId="43" fontId="1" fillId="0" borderId="11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 horizontal="center"/>
    </xf>
    <xf numFmtId="43" fontId="1" fillId="0" borderId="11" xfId="36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3" fontId="1" fillId="0" borderId="11" xfId="36" applyFont="1" applyBorder="1" applyAlignment="1">
      <alignment horizontal="center" vertical="center"/>
    </xf>
    <xf numFmtId="43" fontId="3" fillId="0" borderId="11" xfId="36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43" fontId="3" fillId="0" borderId="0" xfId="36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3" fontId="7" fillId="0" borderId="11" xfId="36" applyFont="1" applyFill="1" applyBorder="1" applyAlignment="1">
      <alignment horizontal="center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43" fontId="3" fillId="0" borderId="12" xfId="36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13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/>
    </xf>
    <xf numFmtId="43" fontId="3" fillId="0" borderId="13" xfId="36" applyFont="1" applyFill="1" applyBorder="1" applyAlignment="1">
      <alignment vertical="top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1" fontId="3" fillId="0" borderId="13" xfId="0" applyNumberFormat="1" applyFont="1" applyFill="1" applyBorder="1" applyAlignment="1">
      <alignment horizontal="center" vertical="top"/>
    </xf>
    <xf numFmtId="43" fontId="3" fillId="0" borderId="13" xfId="36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43" fontId="3" fillId="0" borderId="13" xfId="36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24" borderId="13" xfId="0" applyFont="1" applyFill="1" applyBorder="1" applyAlignment="1">
      <alignment vertical="top" wrapText="1"/>
    </xf>
    <xf numFmtId="0" fontId="43" fillId="24" borderId="13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center" vertical="top" wrapText="1"/>
    </xf>
    <xf numFmtId="43" fontId="3" fillId="24" borderId="13" xfId="36" applyFont="1" applyFill="1" applyBorder="1" applyAlignment="1">
      <alignment vertical="top" wrapText="1"/>
    </xf>
    <xf numFmtId="169" fontId="9" fillId="24" borderId="13" xfId="36" applyNumberFormat="1" applyFont="1" applyFill="1" applyBorder="1" applyAlignment="1">
      <alignment vertical="top" wrapText="1"/>
    </xf>
    <xf numFmtId="0" fontId="3" fillId="24" borderId="0" xfId="0" applyFont="1" applyFill="1" applyAlignment="1">
      <alignment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center" wrapText="1"/>
    </xf>
    <xf numFmtId="181" fontId="10" fillId="0" borderId="13" xfId="0" applyNumberFormat="1" applyFont="1" applyFill="1" applyBorder="1" applyAlignment="1">
      <alignment horizontal="left" vertical="top" wrapText="1"/>
    </xf>
    <xf numFmtId="181" fontId="11" fillId="0" borderId="13" xfId="0" applyNumberFormat="1" applyFont="1" applyFill="1" applyBorder="1" applyAlignment="1">
      <alignment horizontal="left" vertical="top" wrapText="1"/>
    </xf>
    <xf numFmtId="169" fontId="3" fillId="0" borderId="13" xfId="36" applyNumberFormat="1" applyFont="1" applyFill="1" applyBorder="1" applyAlignment="1">
      <alignment vertical="top" wrapText="1"/>
    </xf>
    <xf numFmtId="169" fontId="3" fillId="24" borderId="13" xfId="36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43" fillId="24" borderId="13" xfId="0" applyFont="1" applyFill="1" applyBorder="1" applyAlignment="1">
      <alignment vertical="top" wrapText="1"/>
    </xf>
    <xf numFmtId="0" fontId="3" fillId="24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4" fillId="24" borderId="13" xfId="0" applyFont="1" applyFill="1" applyBorder="1" applyAlignment="1">
      <alignment horizontal="left" vertical="top" wrapText="1"/>
    </xf>
    <xf numFmtId="0" fontId="44" fillId="24" borderId="13" xfId="0" applyFont="1" applyFill="1" applyBorder="1" applyAlignment="1">
      <alignment vertical="top" wrapText="1"/>
    </xf>
    <xf numFmtId="169" fontId="9" fillId="0" borderId="13" xfId="36" applyNumberFormat="1" applyFont="1" applyFill="1" applyBorder="1" applyAlignment="1">
      <alignment vertical="top" wrapText="1"/>
    </xf>
    <xf numFmtId="43" fontId="9" fillId="0" borderId="13" xfId="36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43" fontId="9" fillId="0" borderId="14" xfId="36" applyFont="1" applyFill="1" applyBorder="1" applyAlignment="1">
      <alignment horizontal="center"/>
    </xf>
    <xf numFmtId="169" fontId="3" fillId="0" borderId="14" xfId="36" applyNumberFormat="1" applyFont="1" applyFill="1" applyBorder="1" applyAlignment="1">
      <alignment horizontal="center"/>
    </xf>
    <xf numFmtId="43" fontId="12" fillId="0" borderId="14" xfId="0" applyNumberFormat="1" applyFont="1" applyFill="1" applyBorder="1" applyAlignment="1">
      <alignment/>
    </xf>
    <xf numFmtId="43" fontId="12" fillId="0" borderId="11" xfId="0" applyNumberFormat="1" applyFont="1" applyFill="1" applyBorder="1" applyAlignment="1">
      <alignment/>
    </xf>
    <xf numFmtId="169" fontId="1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top"/>
    </xf>
    <xf numFmtId="43" fontId="11" fillId="0" borderId="0" xfId="36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/>
    </xf>
    <xf numFmtId="3" fontId="45" fillId="0" borderId="13" xfId="0" applyNumberFormat="1" applyFont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169" fontId="45" fillId="0" borderId="13" xfId="36" applyNumberFormat="1" applyFont="1" applyBorder="1" applyAlignment="1">
      <alignment vertical="top"/>
    </xf>
    <xf numFmtId="0" fontId="6" fillId="0" borderId="13" xfId="0" applyFont="1" applyFill="1" applyBorder="1" applyAlignment="1">
      <alignment horizontal="left" vertical="top" wrapText="1"/>
    </xf>
    <xf numFmtId="0" fontId="46" fillId="24" borderId="13" xfId="0" applyFont="1" applyFill="1" applyBorder="1" applyAlignment="1">
      <alignment vertical="top" wrapText="1"/>
    </xf>
    <xf numFmtId="169" fontId="6" fillId="0" borderId="13" xfId="36" applyNumberFormat="1" applyFont="1" applyFill="1" applyBorder="1" applyAlignment="1">
      <alignment vertical="top" wrapText="1"/>
    </xf>
    <xf numFmtId="4" fontId="45" fillId="0" borderId="13" xfId="0" applyNumberFormat="1" applyFont="1" applyBorder="1" applyAlignment="1">
      <alignment vertical="top"/>
    </xf>
    <xf numFmtId="169" fontId="41" fillId="0" borderId="13" xfId="36" applyNumberFormat="1" applyFont="1" applyBorder="1" applyAlignment="1">
      <alignment vertical="top"/>
    </xf>
    <xf numFmtId="169" fontId="45" fillId="0" borderId="13" xfId="36" applyNumberFormat="1" applyFont="1" applyBorder="1" applyAlignment="1">
      <alignment horizontal="right" vertical="top"/>
    </xf>
    <xf numFmtId="0" fontId="3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9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38" fillId="0" borderId="0" xfId="0" applyFont="1" applyAlignment="1">
      <alignment horizontal="center" vertical="top"/>
    </xf>
    <xf numFmtId="0" fontId="38" fillId="0" borderId="11" xfId="0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center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47" fillId="0" borderId="18" xfId="0" applyFont="1" applyBorder="1" applyAlignment="1">
      <alignment horizontal="left" vertical="top" wrapText="1"/>
    </xf>
    <xf numFmtId="0" fontId="35" fillId="0" borderId="19" xfId="0" applyFont="1" applyBorder="1" applyAlignment="1">
      <alignment horizontal="left" vertical="top" wrapText="1"/>
    </xf>
    <xf numFmtId="0" fontId="48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vertical="top" wrapText="1"/>
    </xf>
    <xf numFmtId="0" fontId="32" fillId="0" borderId="2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left" vertical="top" wrapText="1"/>
    </xf>
    <xf numFmtId="0" fontId="3" fillId="24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="90" zoomScaleNormal="90" zoomScalePageLayoutView="0" workbookViewId="0" topLeftCell="A1">
      <selection activeCell="A4" sqref="A4:J4"/>
    </sheetView>
  </sheetViews>
  <sheetFormatPr defaultColWidth="9.00390625" defaultRowHeight="14.25"/>
  <cols>
    <col min="1" max="1" width="5.25390625" style="37" customWidth="1"/>
    <col min="2" max="2" width="24.875" style="37" customWidth="1"/>
    <col min="3" max="3" width="19.00390625" style="37" customWidth="1"/>
    <col min="4" max="4" width="13.625" style="37" customWidth="1"/>
    <col min="5" max="5" width="13.50390625" style="37" customWidth="1"/>
    <col min="6" max="6" width="13.75390625" style="37" customWidth="1"/>
    <col min="7" max="10" width="9.125" style="37" customWidth="1"/>
    <col min="11" max="16384" width="9.00390625" style="37" customWidth="1"/>
  </cols>
  <sheetData>
    <row r="1" spans="1:11" ht="35.25" customHeight="1">
      <c r="A1" s="202" t="s">
        <v>898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0" s="27" customFormat="1" ht="22.5" customHeight="1">
      <c r="A2" s="26" t="s">
        <v>924</v>
      </c>
      <c r="B2" s="34"/>
      <c r="C2" s="34"/>
      <c r="D2" s="34"/>
      <c r="E2" s="34"/>
      <c r="F2" s="26" t="s">
        <v>900</v>
      </c>
      <c r="G2" s="34"/>
      <c r="H2" s="34"/>
      <c r="I2" s="34"/>
      <c r="J2" s="34"/>
    </row>
    <row r="3" spans="1:11" s="27" customFormat="1" ht="22.5" customHeight="1">
      <c r="A3" s="203" t="s">
        <v>925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0" s="27" customFormat="1" ht="22.5" customHeight="1">
      <c r="A4" s="203" t="s">
        <v>942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s="27" customFormat="1" ht="22.5" customHeight="1">
      <c r="A5" s="28" t="s">
        <v>954</v>
      </c>
      <c r="B5" s="34"/>
      <c r="C5" s="34"/>
      <c r="D5" s="34"/>
      <c r="E5" s="34"/>
      <c r="F5" s="34"/>
      <c r="G5" s="34"/>
      <c r="H5" s="34"/>
      <c r="I5" s="34"/>
      <c r="J5" s="34"/>
    </row>
    <row r="6" spans="1:11" s="27" customFormat="1" ht="27.75" customHeight="1">
      <c r="A6" s="201" t="s">
        <v>943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</row>
    <row r="7" spans="1:11" s="1" customFormat="1" ht="19.5" customHeight="1">
      <c r="A7" s="197" t="s">
        <v>880</v>
      </c>
      <c r="B7" s="197" t="s">
        <v>889</v>
      </c>
      <c r="C7" s="197" t="s">
        <v>881</v>
      </c>
      <c r="D7" s="197" t="s">
        <v>882</v>
      </c>
      <c r="E7" s="197" t="s">
        <v>895</v>
      </c>
      <c r="F7" s="197" t="s">
        <v>896</v>
      </c>
      <c r="G7" s="195" t="s">
        <v>888</v>
      </c>
      <c r="H7" s="196"/>
      <c r="I7" s="196"/>
      <c r="J7" s="196"/>
      <c r="K7" s="197" t="s">
        <v>887</v>
      </c>
    </row>
    <row r="8" spans="1:11" s="1" customFormat="1" ht="19.5" customHeight="1">
      <c r="A8" s="204"/>
      <c r="B8" s="204"/>
      <c r="C8" s="204"/>
      <c r="D8" s="204"/>
      <c r="E8" s="204"/>
      <c r="F8" s="204"/>
      <c r="G8" s="2" t="s">
        <v>883</v>
      </c>
      <c r="H8" s="2" t="s">
        <v>884</v>
      </c>
      <c r="I8" s="3" t="s">
        <v>885</v>
      </c>
      <c r="J8" s="3" t="s">
        <v>886</v>
      </c>
      <c r="K8" s="198"/>
    </row>
    <row r="9" spans="1:11" s="1" customFormat="1" ht="21.75" customHeight="1">
      <c r="A9" s="198"/>
      <c r="B9" s="198"/>
      <c r="C9" s="198"/>
      <c r="D9" s="198"/>
      <c r="E9" s="198"/>
      <c r="F9" s="198"/>
      <c r="G9" s="35" t="s">
        <v>893</v>
      </c>
      <c r="H9" s="35" t="s">
        <v>892</v>
      </c>
      <c r="I9" s="3" t="s">
        <v>891</v>
      </c>
      <c r="J9" s="3" t="s">
        <v>894</v>
      </c>
      <c r="K9" s="36"/>
    </row>
    <row r="10" spans="1:11" ht="78.75" customHeight="1">
      <c r="A10" s="5">
        <v>1</v>
      </c>
      <c r="B10" s="13" t="s">
        <v>955</v>
      </c>
      <c r="C10" s="14" t="s">
        <v>926</v>
      </c>
      <c r="D10" s="14"/>
      <c r="E10" s="15" t="s">
        <v>933</v>
      </c>
      <c r="F10" s="31">
        <v>10720</v>
      </c>
      <c r="G10" s="15"/>
      <c r="H10" s="15"/>
      <c r="I10" s="15"/>
      <c r="J10" s="15"/>
      <c r="K10" s="16" t="s">
        <v>927</v>
      </c>
    </row>
    <row r="11" spans="1:11" ht="72">
      <c r="A11" s="7"/>
      <c r="B11" s="17"/>
      <c r="C11" s="17" t="s">
        <v>928</v>
      </c>
      <c r="D11" s="17"/>
      <c r="E11" s="17"/>
      <c r="F11" s="17"/>
      <c r="G11" s="18"/>
      <c r="H11" s="18"/>
      <c r="I11" s="18"/>
      <c r="J11" s="18"/>
      <c r="K11" s="19" t="s">
        <v>929</v>
      </c>
    </row>
    <row r="12" spans="1:11" ht="36">
      <c r="A12" s="7"/>
      <c r="B12" s="17" t="s">
        <v>930</v>
      </c>
      <c r="C12" s="17"/>
      <c r="D12" s="17"/>
      <c r="E12" s="20">
        <v>22341</v>
      </c>
      <c r="F12" s="17"/>
      <c r="G12" s="18"/>
      <c r="H12" s="20"/>
      <c r="I12" s="18"/>
      <c r="J12" s="18"/>
      <c r="K12" s="18"/>
    </row>
    <row r="13" spans="1:11" ht="54">
      <c r="A13" s="7"/>
      <c r="B13" s="17" t="s">
        <v>931</v>
      </c>
      <c r="C13" s="17"/>
      <c r="D13" s="17"/>
      <c r="E13" s="20">
        <v>22341</v>
      </c>
      <c r="F13" s="17"/>
      <c r="G13" s="18"/>
      <c r="H13" s="20"/>
      <c r="I13" s="18"/>
      <c r="J13" s="7"/>
      <c r="K13" s="7"/>
    </row>
    <row r="14" spans="1:11" ht="54">
      <c r="A14" s="7"/>
      <c r="B14" s="17" t="s">
        <v>932</v>
      </c>
      <c r="C14" s="17"/>
      <c r="D14" s="17"/>
      <c r="E14" s="20">
        <v>22372</v>
      </c>
      <c r="F14" s="17"/>
      <c r="G14" s="18"/>
      <c r="H14" s="18"/>
      <c r="I14" s="20"/>
      <c r="J14" s="7"/>
      <c r="K14" s="7"/>
    </row>
    <row r="15" spans="1:11" ht="36">
      <c r="A15" s="7"/>
      <c r="B15" s="17" t="s">
        <v>956</v>
      </c>
      <c r="C15" s="17"/>
      <c r="D15" s="17"/>
      <c r="E15" s="20">
        <v>22372</v>
      </c>
      <c r="F15" s="25"/>
      <c r="G15" s="18"/>
      <c r="H15" s="18"/>
      <c r="I15" s="25"/>
      <c r="J15" s="7"/>
      <c r="K15" s="7"/>
    </row>
    <row r="16" spans="1:11" ht="54">
      <c r="A16" s="7"/>
      <c r="B16" s="17" t="s">
        <v>957</v>
      </c>
      <c r="C16" s="17"/>
      <c r="D16" s="17"/>
      <c r="E16" s="17"/>
      <c r="F16" s="25">
        <v>70</v>
      </c>
      <c r="G16" s="18"/>
      <c r="H16" s="18"/>
      <c r="I16" s="32">
        <v>70</v>
      </c>
      <c r="J16" s="7"/>
      <c r="K16" s="7"/>
    </row>
    <row r="17" spans="1:11" ht="39.75" customHeight="1">
      <c r="A17" s="7"/>
      <c r="B17" s="17" t="s">
        <v>958</v>
      </c>
      <c r="C17" s="17"/>
      <c r="D17" s="17"/>
      <c r="E17" s="17"/>
      <c r="F17" s="25">
        <v>2000</v>
      </c>
      <c r="G17" s="18"/>
      <c r="H17" s="18"/>
      <c r="I17" s="32">
        <v>2000</v>
      </c>
      <c r="J17" s="7"/>
      <c r="K17" s="7"/>
    </row>
    <row r="18" spans="1:11" ht="54">
      <c r="A18" s="7"/>
      <c r="B18" s="17" t="s">
        <v>959</v>
      </c>
      <c r="C18" s="17"/>
      <c r="D18" s="17" t="s">
        <v>950</v>
      </c>
      <c r="E18" s="20">
        <v>22433</v>
      </c>
      <c r="F18" s="17"/>
      <c r="G18" s="18"/>
      <c r="H18" s="18"/>
      <c r="I18" s="20"/>
      <c r="J18" s="7"/>
      <c r="K18" s="7"/>
    </row>
    <row r="19" spans="1:11" ht="36">
      <c r="A19" s="7"/>
      <c r="B19" s="17" t="s">
        <v>934</v>
      </c>
      <c r="C19" s="17"/>
      <c r="D19" s="17"/>
      <c r="E19" s="17"/>
      <c r="F19" s="25">
        <v>2450</v>
      </c>
      <c r="G19" s="18"/>
      <c r="H19" s="18"/>
      <c r="I19" s="32">
        <v>2450</v>
      </c>
      <c r="J19" s="18"/>
      <c r="K19" s="7"/>
    </row>
    <row r="20" spans="1:11" ht="36">
      <c r="A20" s="7"/>
      <c r="B20" s="17" t="s">
        <v>966</v>
      </c>
      <c r="C20" s="17"/>
      <c r="D20" s="17"/>
      <c r="E20" s="17"/>
      <c r="F20" s="25">
        <v>4200</v>
      </c>
      <c r="G20" s="18"/>
      <c r="H20" s="18"/>
      <c r="I20" s="32">
        <v>4200</v>
      </c>
      <c r="J20" s="18"/>
      <c r="K20" s="7"/>
    </row>
    <row r="21" spans="1:11" ht="18">
      <c r="A21" s="7"/>
      <c r="B21" s="17" t="s">
        <v>938</v>
      </c>
      <c r="C21" s="17"/>
      <c r="D21" s="17"/>
      <c r="E21" s="17"/>
      <c r="F21" s="25">
        <v>2000</v>
      </c>
      <c r="G21" s="18"/>
      <c r="H21" s="18"/>
      <c r="I21" s="32">
        <v>2000</v>
      </c>
      <c r="J21" s="18"/>
      <c r="K21" s="7"/>
    </row>
    <row r="22" spans="1:11" ht="36">
      <c r="A22" s="7"/>
      <c r="B22" s="17" t="s">
        <v>935</v>
      </c>
      <c r="C22" s="17"/>
      <c r="D22" s="17"/>
      <c r="E22" s="20">
        <v>22433</v>
      </c>
      <c r="F22" s="17"/>
      <c r="G22" s="18"/>
      <c r="H22" s="18"/>
      <c r="I22" s="20"/>
      <c r="J22" s="18"/>
      <c r="K22" s="7"/>
    </row>
    <row r="23" spans="1:11" ht="36">
      <c r="A23" s="7"/>
      <c r="B23" s="17" t="s">
        <v>936</v>
      </c>
      <c r="C23" s="17"/>
      <c r="D23" s="17"/>
      <c r="E23" s="20">
        <v>22463</v>
      </c>
      <c r="F23" s="17"/>
      <c r="G23" s="18"/>
      <c r="H23" s="18"/>
      <c r="I23" s="18"/>
      <c r="J23" s="20"/>
      <c r="K23" s="7"/>
    </row>
    <row r="24" spans="1:11" ht="18">
      <c r="A24" s="7"/>
      <c r="B24" s="17" t="s">
        <v>937</v>
      </c>
      <c r="C24" s="17"/>
      <c r="D24" s="17"/>
      <c r="E24" s="20">
        <v>22463</v>
      </c>
      <c r="F24" s="17"/>
      <c r="G24" s="18"/>
      <c r="H24" s="18"/>
      <c r="I24" s="18"/>
      <c r="J24" s="20"/>
      <c r="K24" s="7"/>
    </row>
    <row r="25" spans="1:11" ht="19.5">
      <c r="A25" s="12"/>
      <c r="B25" s="21"/>
      <c r="C25" s="12"/>
      <c r="D25" s="21"/>
      <c r="E25" s="12"/>
      <c r="F25" s="29">
        <f>SUM(F11:F24)</f>
        <v>10720</v>
      </c>
      <c r="G25" s="22"/>
      <c r="H25" s="22"/>
      <c r="I25" s="30">
        <f>SUM(I10:I24)</f>
        <v>10720</v>
      </c>
      <c r="J25" s="22"/>
      <c r="K25" s="12"/>
    </row>
    <row r="26" spans="1:3" ht="18">
      <c r="A26" s="200" t="s">
        <v>967</v>
      </c>
      <c r="B26" s="200"/>
      <c r="C26" s="200"/>
    </row>
    <row r="27" spans="2:10" ht="16.5" customHeight="1">
      <c r="B27" s="199" t="s">
        <v>897</v>
      </c>
      <c r="C27" s="199"/>
      <c r="D27" s="199"/>
      <c r="E27" s="199"/>
      <c r="G27" s="39" t="s">
        <v>945</v>
      </c>
      <c r="H27" s="4"/>
      <c r="I27" s="4"/>
      <c r="J27" s="4"/>
    </row>
    <row r="28" spans="2:10" ht="21" customHeight="1">
      <c r="B28" s="194" t="s">
        <v>923</v>
      </c>
      <c r="C28" s="194"/>
      <c r="D28" s="194"/>
      <c r="E28" s="194"/>
      <c r="G28" s="194" t="s">
        <v>944</v>
      </c>
      <c r="H28" s="194"/>
      <c r="I28" s="194"/>
      <c r="J28" s="194"/>
    </row>
    <row r="29" spans="2:10" ht="21" customHeight="1">
      <c r="B29" s="194" t="s">
        <v>890</v>
      </c>
      <c r="C29" s="194"/>
      <c r="D29" s="194"/>
      <c r="E29" s="194"/>
      <c r="G29" s="194" t="s">
        <v>890</v>
      </c>
      <c r="H29" s="194"/>
      <c r="I29" s="194"/>
      <c r="J29" s="194"/>
    </row>
    <row r="30" spans="2:10" s="43" customFormat="1" ht="21" customHeight="1">
      <c r="B30" s="192"/>
      <c r="C30" s="192"/>
      <c r="D30" s="44"/>
      <c r="E30" s="44"/>
      <c r="G30" s="193"/>
      <c r="H30" s="193"/>
      <c r="I30" s="193"/>
      <c r="J30" s="193"/>
    </row>
  </sheetData>
  <sheetProtection/>
  <mergeCells count="20">
    <mergeCell ref="E7:E9"/>
    <mergeCell ref="F7:F9"/>
    <mergeCell ref="A6:K6"/>
    <mergeCell ref="A1:K1"/>
    <mergeCell ref="A3:K3"/>
    <mergeCell ref="A4:J4"/>
    <mergeCell ref="G7:J7"/>
    <mergeCell ref="K7:K8"/>
    <mergeCell ref="B27:E27"/>
    <mergeCell ref="B28:E28"/>
    <mergeCell ref="G28:J28"/>
    <mergeCell ref="A26:C26"/>
    <mergeCell ref="A7:A9"/>
    <mergeCell ref="B7:B9"/>
    <mergeCell ref="C7:C9"/>
    <mergeCell ref="D7:D9"/>
    <mergeCell ref="B30:C30"/>
    <mergeCell ref="G30:J30"/>
    <mergeCell ref="B29:E29"/>
    <mergeCell ref="G29:J29"/>
  </mergeCells>
  <printOptions/>
  <pageMargins left="0.15748031496062992" right="0.1968503937007874" top="0.15748031496062992" bottom="0.34" header="0.15748031496062992" footer="0.15748031496062992"/>
  <pageSetup horizontalDpi="600" verticalDpi="600" orientation="landscape" paperSize="9" r:id="rId1"/>
  <headerFooter alignWithMargins="0">
    <oddFooter>&amp;R&amp;"TH SarabunIT๙,ธรรมดา"&amp;14&amp;P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6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431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ht="63">
      <c r="A6" s="49">
        <v>113</v>
      </c>
      <c r="B6" s="47" t="s">
        <v>432</v>
      </c>
      <c r="C6" s="48">
        <v>49100</v>
      </c>
      <c r="D6" s="46" t="s">
        <v>988</v>
      </c>
      <c r="E6" s="46"/>
      <c r="F6" s="46"/>
    </row>
    <row r="7" spans="1:6" ht="21">
      <c r="A7" s="49"/>
      <c r="B7" s="46"/>
      <c r="C7" s="48"/>
      <c r="D7" s="46"/>
      <c r="E7" s="46"/>
      <c r="F7" s="46"/>
    </row>
    <row r="8" spans="1:6" ht="21">
      <c r="A8" s="190" t="s">
        <v>978</v>
      </c>
      <c r="B8" s="190"/>
      <c r="C8" s="54">
        <f>SUM(C6:C7)</f>
        <v>49100</v>
      </c>
      <c r="D8" s="46"/>
      <c r="E8" s="46"/>
      <c r="F8" s="46"/>
    </row>
    <row r="9" spans="3:6" ht="42">
      <c r="C9" s="55" t="s">
        <v>974</v>
      </c>
      <c r="D9" s="46">
        <v>100</v>
      </c>
      <c r="E9" s="46"/>
      <c r="F9" s="46"/>
    </row>
    <row r="10" ht="21">
      <c r="A10" s="51" t="s">
        <v>986</v>
      </c>
    </row>
    <row r="11" spans="1:6" s="50" customFormat="1" ht="42">
      <c r="A11" s="55" t="s">
        <v>980</v>
      </c>
      <c r="B11" s="52" t="s">
        <v>981</v>
      </c>
      <c r="C11" s="52" t="s">
        <v>982</v>
      </c>
      <c r="D11" s="52" t="s">
        <v>983</v>
      </c>
      <c r="E11" s="52" t="s">
        <v>984</v>
      </c>
      <c r="F11" s="52" t="s">
        <v>987</v>
      </c>
    </row>
    <row r="12" spans="1:6" s="56" customFormat="1" ht="42">
      <c r="A12" s="55">
        <v>1</v>
      </c>
      <c r="B12" s="58" t="s">
        <v>434</v>
      </c>
      <c r="C12" s="49"/>
      <c r="D12" s="49"/>
      <c r="E12" s="49" t="s">
        <v>988</v>
      </c>
      <c r="F12" s="49"/>
    </row>
    <row r="13" spans="1:6" s="56" customFormat="1" ht="21">
      <c r="A13" s="55"/>
      <c r="B13" s="49"/>
      <c r="C13" s="49"/>
      <c r="D13" s="49"/>
      <c r="E13" s="49"/>
      <c r="F13" s="49"/>
    </row>
    <row r="14" spans="1:6" s="56" customFormat="1" ht="21">
      <c r="A14" s="55"/>
      <c r="B14" s="49"/>
      <c r="C14" s="49"/>
      <c r="D14" s="49"/>
      <c r="E14" s="49"/>
      <c r="F14" s="49"/>
    </row>
    <row r="15" spans="1:6" s="56" customFormat="1" ht="21">
      <c r="A15" s="55"/>
      <c r="B15" s="49"/>
      <c r="C15" s="49"/>
      <c r="D15" s="49"/>
      <c r="E15" s="49"/>
      <c r="F15" s="49"/>
    </row>
    <row r="16" spans="1:6" s="56" customFormat="1" ht="21">
      <c r="A16" s="55"/>
      <c r="B16" s="49"/>
      <c r="C16" s="49"/>
      <c r="D16" s="49"/>
      <c r="E16" s="49"/>
      <c r="F16" s="49"/>
    </row>
    <row r="17" spans="1:6" s="56" customFormat="1" ht="21" hidden="1">
      <c r="A17" s="55"/>
      <c r="B17" s="49"/>
      <c r="C17" s="49"/>
      <c r="D17" s="49"/>
      <c r="E17" s="49"/>
      <c r="F17" s="49"/>
    </row>
    <row r="18" spans="1:6" s="56" customFormat="1" ht="21" hidden="1">
      <c r="A18" s="55"/>
      <c r="B18" s="49"/>
      <c r="C18" s="49"/>
      <c r="D18" s="49"/>
      <c r="E18" s="49"/>
      <c r="F18" s="49"/>
    </row>
    <row r="19" spans="1:6" s="56" customFormat="1" ht="21" hidden="1">
      <c r="A19" s="55"/>
      <c r="B19" s="49"/>
      <c r="C19" s="49"/>
      <c r="D19" s="49"/>
      <c r="E19" s="49"/>
      <c r="F19" s="49"/>
    </row>
    <row r="20" spans="1:6" s="56" customFormat="1" ht="21" hidden="1">
      <c r="A20" s="55"/>
      <c r="B20" s="49"/>
      <c r="C20" s="49"/>
      <c r="D20" s="49"/>
      <c r="E20" s="49"/>
      <c r="F20" s="49"/>
    </row>
    <row r="21" spans="1:6" ht="21" hidden="1">
      <c r="A21" s="46"/>
      <c r="B21" s="46"/>
      <c r="C21" s="46"/>
      <c r="D21" s="46"/>
      <c r="E21" s="46"/>
      <c r="F21" s="46"/>
    </row>
    <row r="22" spans="1:5" ht="21">
      <c r="A22" s="57"/>
      <c r="B22" s="53" t="s">
        <v>979</v>
      </c>
      <c r="C22" s="46"/>
      <c r="D22" s="57"/>
      <c r="E22" s="57"/>
    </row>
    <row r="23" ht="21">
      <c r="A23" s="51" t="s">
        <v>985</v>
      </c>
    </row>
    <row r="24" ht="21">
      <c r="A24" s="45" t="s">
        <v>435</v>
      </c>
    </row>
    <row r="25" spans="1:2" ht="21.75" customHeight="1">
      <c r="A25" s="45" t="s">
        <v>437</v>
      </c>
      <c r="B25" s="96"/>
    </row>
    <row r="26" ht="21">
      <c r="A26" s="45" t="s">
        <v>433</v>
      </c>
    </row>
    <row r="27" ht="21">
      <c r="A27" s="45" t="s">
        <v>436</v>
      </c>
    </row>
    <row r="28" ht="21" hidden="1">
      <c r="A28" s="45" t="s">
        <v>1025</v>
      </c>
    </row>
    <row r="29" ht="21">
      <c r="A29" s="51" t="s">
        <v>996</v>
      </c>
    </row>
    <row r="30" ht="21">
      <c r="A30" s="45" t="s">
        <v>438</v>
      </c>
    </row>
    <row r="31" ht="21">
      <c r="A31" s="45" t="s">
        <v>439</v>
      </c>
    </row>
    <row r="32" ht="21">
      <c r="A32" s="45" t="s">
        <v>440</v>
      </c>
    </row>
    <row r="33" ht="21" hidden="1">
      <c r="A33" s="45" t="s">
        <v>1025</v>
      </c>
    </row>
    <row r="34" ht="21">
      <c r="A34" s="45" t="s">
        <v>441</v>
      </c>
    </row>
    <row r="35" ht="21">
      <c r="A35" s="45" t="s">
        <v>442</v>
      </c>
    </row>
    <row r="36" ht="21">
      <c r="A36" s="51" t="s">
        <v>997</v>
      </c>
    </row>
  </sheetData>
  <sheetProtection/>
  <mergeCells count="8">
    <mergeCell ref="A8:B8"/>
    <mergeCell ref="A1:F1"/>
    <mergeCell ref="A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zoomScalePageLayoutView="0" workbookViewId="0" topLeftCell="A1">
      <selection activeCell="E51" sqref="E51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1026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ht="63">
      <c r="A6" s="49">
        <v>59</v>
      </c>
      <c r="B6" s="47" t="s">
        <v>1027</v>
      </c>
      <c r="C6" s="48"/>
      <c r="D6" s="49" t="s">
        <v>1029</v>
      </c>
      <c r="E6" s="46"/>
      <c r="F6" s="46"/>
    </row>
    <row r="7" spans="1:6" ht="42">
      <c r="A7" s="49">
        <v>60</v>
      </c>
      <c r="B7" s="47" t="s">
        <v>1028</v>
      </c>
      <c r="C7" s="48"/>
      <c r="D7" s="49" t="s">
        <v>1029</v>
      </c>
      <c r="E7" s="46"/>
      <c r="F7" s="46"/>
    </row>
    <row r="8" spans="1:6" ht="21">
      <c r="A8" s="190" t="s">
        <v>978</v>
      </c>
      <c r="B8" s="190"/>
      <c r="C8" s="54">
        <f>SUM(C6:C7)</f>
        <v>0</v>
      </c>
      <c r="D8" s="49"/>
      <c r="E8" s="46"/>
      <c r="F8" s="46"/>
    </row>
    <row r="9" spans="3:6" ht="42">
      <c r="C9" s="55" t="s">
        <v>974</v>
      </c>
      <c r="D9" s="49">
        <v>100</v>
      </c>
      <c r="E9" s="46"/>
      <c r="F9" s="46"/>
    </row>
    <row r="10" ht="21">
      <c r="A10" s="51" t="s">
        <v>986</v>
      </c>
    </row>
    <row r="11" spans="1:6" s="50" customFormat="1" ht="42">
      <c r="A11" s="55" t="s">
        <v>980</v>
      </c>
      <c r="B11" s="52" t="s">
        <v>981</v>
      </c>
      <c r="C11" s="52" t="s">
        <v>982</v>
      </c>
      <c r="D11" s="52" t="s">
        <v>983</v>
      </c>
      <c r="E11" s="52" t="s">
        <v>984</v>
      </c>
      <c r="F11" s="52" t="s">
        <v>987</v>
      </c>
    </row>
    <row r="12" spans="1:6" s="56" customFormat="1" ht="42">
      <c r="A12" s="55">
        <v>1</v>
      </c>
      <c r="B12" s="58" t="s">
        <v>1030</v>
      </c>
      <c r="C12" s="49" t="s">
        <v>1029</v>
      </c>
      <c r="D12" s="49"/>
      <c r="E12" s="49"/>
      <c r="F12" s="49"/>
    </row>
    <row r="13" spans="1:6" s="56" customFormat="1" ht="42">
      <c r="A13" s="55">
        <v>2</v>
      </c>
      <c r="B13" s="58" t="s">
        <v>1031</v>
      </c>
      <c r="C13" s="49" t="s">
        <v>1029</v>
      </c>
      <c r="D13" s="49"/>
      <c r="E13" s="49"/>
      <c r="F13" s="49"/>
    </row>
    <row r="14" spans="1:6" s="56" customFormat="1" ht="21">
      <c r="A14" s="55"/>
      <c r="B14" s="58"/>
      <c r="C14" s="49"/>
      <c r="D14" s="49"/>
      <c r="E14" s="49"/>
      <c r="F14" s="49"/>
    </row>
    <row r="15" spans="1:6" s="56" customFormat="1" ht="21">
      <c r="A15" s="55"/>
      <c r="B15" s="58"/>
      <c r="C15" s="49"/>
      <c r="D15" s="49"/>
      <c r="E15" s="49"/>
      <c r="F15" s="49"/>
    </row>
    <row r="16" spans="1:6" s="56" customFormat="1" ht="21">
      <c r="A16" s="55"/>
      <c r="B16" s="58"/>
      <c r="C16" s="49"/>
      <c r="D16" s="49"/>
      <c r="E16" s="49"/>
      <c r="F16" s="49"/>
    </row>
    <row r="17" spans="1:6" s="56" customFormat="1" ht="21" hidden="1">
      <c r="A17" s="55"/>
      <c r="B17" s="49"/>
      <c r="C17" s="49"/>
      <c r="D17" s="49"/>
      <c r="E17" s="49"/>
      <c r="F17" s="49"/>
    </row>
    <row r="18" spans="1:6" s="56" customFormat="1" ht="21" hidden="1">
      <c r="A18" s="55"/>
      <c r="B18" s="49"/>
      <c r="C18" s="49"/>
      <c r="D18" s="49"/>
      <c r="E18" s="49"/>
      <c r="F18" s="49"/>
    </row>
    <row r="19" spans="1:6" s="56" customFormat="1" ht="21" hidden="1">
      <c r="A19" s="55"/>
      <c r="B19" s="49"/>
      <c r="C19" s="49"/>
      <c r="D19" s="49"/>
      <c r="E19" s="49"/>
      <c r="F19" s="49"/>
    </row>
    <row r="20" spans="1:6" s="56" customFormat="1" ht="21" hidden="1">
      <c r="A20" s="55"/>
      <c r="B20" s="49"/>
      <c r="C20" s="49"/>
      <c r="D20" s="49"/>
      <c r="E20" s="49"/>
      <c r="F20" s="49"/>
    </row>
    <row r="21" spans="1:6" ht="21" hidden="1">
      <c r="A21" s="46"/>
      <c r="B21" s="46"/>
      <c r="C21" s="46"/>
      <c r="D21" s="46"/>
      <c r="E21" s="46"/>
      <c r="F21" s="46"/>
    </row>
    <row r="22" spans="1:5" ht="21">
      <c r="A22" s="57"/>
      <c r="B22" s="53" t="s">
        <v>979</v>
      </c>
      <c r="C22" s="49">
        <v>100</v>
      </c>
      <c r="D22" s="57"/>
      <c r="E22" s="57"/>
    </row>
    <row r="23" ht="21">
      <c r="A23" s="51" t="s">
        <v>985</v>
      </c>
    </row>
    <row r="24" ht="21">
      <c r="A24" s="45" t="s">
        <v>1032</v>
      </c>
    </row>
    <row r="25" ht="21">
      <c r="A25" s="45" t="s">
        <v>1033</v>
      </c>
    </row>
    <row r="26" ht="21">
      <c r="A26" s="45" t="s">
        <v>1034</v>
      </c>
    </row>
    <row r="27" ht="21">
      <c r="A27" s="51" t="s">
        <v>996</v>
      </c>
    </row>
    <row r="28" ht="21">
      <c r="A28" s="45" t="s">
        <v>1035</v>
      </c>
    </row>
    <row r="29" ht="21">
      <c r="A29" s="45" t="s">
        <v>1036</v>
      </c>
    </row>
    <row r="30" ht="21">
      <c r="A30" s="51" t="s">
        <v>997</v>
      </c>
    </row>
    <row r="31" ht="21">
      <c r="A31" s="45" t="s">
        <v>1037</v>
      </c>
    </row>
    <row r="32" ht="21">
      <c r="A32" s="45" t="s">
        <v>1038</v>
      </c>
    </row>
    <row r="33" ht="21">
      <c r="A33" s="45" t="s">
        <v>1039</v>
      </c>
    </row>
  </sheetData>
  <sheetProtection/>
  <mergeCells count="8">
    <mergeCell ref="A8:B8"/>
    <mergeCell ref="A1:F1"/>
    <mergeCell ref="A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4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1286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ht="21">
      <c r="A6" s="49">
        <v>56</v>
      </c>
      <c r="B6" s="47" t="s">
        <v>1287</v>
      </c>
      <c r="C6" s="48">
        <v>284600</v>
      </c>
      <c r="D6" s="46" t="s">
        <v>1029</v>
      </c>
      <c r="E6" s="46"/>
      <c r="F6" s="48">
        <v>22000</v>
      </c>
    </row>
    <row r="7" spans="1:6" ht="42">
      <c r="A7" s="49">
        <v>57</v>
      </c>
      <c r="B7" s="47" t="s">
        <v>1288</v>
      </c>
      <c r="C7" s="48">
        <v>860000</v>
      </c>
      <c r="D7" s="46" t="s">
        <v>1029</v>
      </c>
      <c r="E7" s="46"/>
      <c r="F7" s="48">
        <v>12000</v>
      </c>
    </row>
    <row r="8" spans="1:6" ht="21">
      <c r="A8" s="49">
        <v>58</v>
      </c>
      <c r="B8" s="47" t="s">
        <v>1289</v>
      </c>
      <c r="C8" s="48">
        <v>60000</v>
      </c>
      <c r="D8" s="46" t="s">
        <v>1029</v>
      </c>
      <c r="E8" s="46"/>
      <c r="F8" s="46"/>
    </row>
    <row r="9" spans="1:6" ht="21">
      <c r="A9" s="190" t="s">
        <v>978</v>
      </c>
      <c r="B9" s="190"/>
      <c r="C9" s="54">
        <f>SUM(C6:C8)</f>
        <v>1204600</v>
      </c>
      <c r="D9" s="46"/>
      <c r="E9" s="46"/>
      <c r="F9" s="81">
        <f>SUM(F6:F8)</f>
        <v>34000</v>
      </c>
    </row>
    <row r="10" spans="3:6" ht="42">
      <c r="C10" s="55" t="s">
        <v>974</v>
      </c>
      <c r="D10" s="46">
        <v>100</v>
      </c>
      <c r="E10" s="46"/>
      <c r="F10" s="69">
        <f>F9/C9*100</f>
        <v>2.8225136974929437</v>
      </c>
    </row>
    <row r="11" ht="21">
      <c r="A11" s="51" t="s">
        <v>986</v>
      </c>
    </row>
    <row r="12" spans="1:6" s="50" customFormat="1" ht="42">
      <c r="A12" s="55" t="s">
        <v>980</v>
      </c>
      <c r="B12" s="52" t="s">
        <v>981</v>
      </c>
      <c r="C12" s="52" t="s">
        <v>982</v>
      </c>
      <c r="D12" s="52" t="s">
        <v>983</v>
      </c>
      <c r="E12" s="52" t="s">
        <v>984</v>
      </c>
      <c r="F12" s="52" t="s">
        <v>987</v>
      </c>
    </row>
    <row r="13" spans="1:6" s="56" customFormat="1" ht="21">
      <c r="A13" s="55">
        <v>1</v>
      </c>
      <c r="B13" s="58" t="s">
        <v>1290</v>
      </c>
      <c r="C13" s="49" t="s">
        <v>1029</v>
      </c>
      <c r="D13" s="49"/>
      <c r="E13" s="49"/>
      <c r="F13" s="49"/>
    </row>
    <row r="14" spans="1:6" s="56" customFormat="1" ht="21">
      <c r="A14" s="55"/>
      <c r="B14" s="58" t="s">
        <v>1291</v>
      </c>
      <c r="C14" s="49"/>
      <c r="D14" s="49"/>
      <c r="E14" s="49"/>
      <c r="F14" s="49"/>
    </row>
    <row r="15" spans="1:6" s="56" customFormat="1" ht="21">
      <c r="A15" s="55"/>
      <c r="B15" s="58" t="s">
        <v>1292</v>
      </c>
      <c r="C15" s="49"/>
      <c r="D15" s="49"/>
      <c r="E15" s="49"/>
      <c r="F15" s="49"/>
    </row>
    <row r="16" spans="1:6" s="56" customFormat="1" ht="21">
      <c r="A16" s="55">
        <v>2</v>
      </c>
      <c r="B16" s="58" t="s">
        <v>1293</v>
      </c>
      <c r="C16" s="49" t="s">
        <v>1029</v>
      </c>
      <c r="D16" s="49"/>
      <c r="E16" s="49"/>
      <c r="F16" s="49"/>
    </row>
    <row r="17" spans="1:6" s="56" customFormat="1" ht="21">
      <c r="A17" s="55">
        <v>3</v>
      </c>
      <c r="B17" s="58" t="s">
        <v>1294</v>
      </c>
      <c r="C17" s="49" t="s">
        <v>1029</v>
      </c>
      <c r="D17" s="49"/>
      <c r="E17" s="49"/>
      <c r="F17" s="49"/>
    </row>
    <row r="18" spans="1:6" s="56" customFormat="1" ht="21" hidden="1">
      <c r="A18" s="55"/>
      <c r="B18" s="49"/>
      <c r="C18" s="49"/>
      <c r="D18" s="49"/>
      <c r="E18" s="49"/>
      <c r="F18" s="49"/>
    </row>
    <row r="19" spans="1:6" s="56" customFormat="1" ht="21" hidden="1">
      <c r="A19" s="55"/>
      <c r="B19" s="49"/>
      <c r="C19" s="49"/>
      <c r="D19" s="49"/>
      <c r="E19" s="49"/>
      <c r="F19" s="49"/>
    </row>
    <row r="20" spans="1:6" s="56" customFormat="1" ht="21" hidden="1">
      <c r="A20" s="55"/>
      <c r="B20" s="49"/>
      <c r="C20" s="49"/>
      <c r="D20" s="49"/>
      <c r="E20" s="49"/>
      <c r="F20" s="49"/>
    </row>
    <row r="21" spans="1:6" s="56" customFormat="1" ht="21" hidden="1">
      <c r="A21" s="55"/>
      <c r="B21" s="49"/>
      <c r="C21" s="49"/>
      <c r="D21" s="49"/>
      <c r="E21" s="49"/>
      <c r="F21" s="49"/>
    </row>
    <row r="22" spans="1:6" ht="21" hidden="1">
      <c r="A22" s="46"/>
      <c r="B22" s="46"/>
      <c r="C22" s="46"/>
      <c r="D22" s="46"/>
      <c r="E22" s="46"/>
      <c r="F22" s="46"/>
    </row>
    <row r="23" spans="1:5" ht="21">
      <c r="A23" s="57"/>
      <c r="B23" s="53" t="s">
        <v>979</v>
      </c>
      <c r="C23" s="46">
        <v>100</v>
      </c>
      <c r="D23" s="57"/>
      <c r="E23" s="57"/>
    </row>
    <row r="24" ht="21">
      <c r="A24" s="51" t="s">
        <v>985</v>
      </c>
    </row>
    <row r="25" ht="21">
      <c r="A25" s="45" t="s">
        <v>1295</v>
      </c>
    </row>
    <row r="26" ht="21">
      <c r="A26" s="45" t="s">
        <v>1296</v>
      </c>
    </row>
    <row r="27" ht="21">
      <c r="A27" s="45" t="s">
        <v>1297</v>
      </c>
    </row>
    <row r="28" ht="21">
      <c r="A28" s="51" t="s">
        <v>996</v>
      </c>
    </row>
    <row r="29" ht="21">
      <c r="A29" s="45" t="s">
        <v>1298</v>
      </c>
    </row>
    <row r="30" ht="21">
      <c r="A30" s="45" t="s">
        <v>1299</v>
      </c>
    </row>
    <row r="31" ht="21">
      <c r="A31" s="51" t="s">
        <v>997</v>
      </c>
    </row>
    <row r="32" ht="21">
      <c r="A32" s="45" t="s">
        <v>1300</v>
      </c>
    </row>
    <row r="33" ht="21">
      <c r="A33" s="45" t="s">
        <v>1301</v>
      </c>
    </row>
    <row r="34" ht="21">
      <c r="A34" s="45" t="s">
        <v>1302</v>
      </c>
    </row>
  </sheetData>
  <sheetProtection/>
  <mergeCells count="8">
    <mergeCell ref="A9:B9"/>
    <mergeCell ref="A1:F1"/>
    <mergeCell ref="A2:F2"/>
    <mergeCell ref="A4:A5"/>
    <mergeCell ref="B4:B5"/>
    <mergeCell ref="C4:C5"/>
    <mergeCell ref="D4:E4"/>
    <mergeCell ref="F4:F5"/>
  </mergeCells>
  <printOptions/>
  <pageMargins left="0.7" right="0.16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zoomScalePageLayoutView="0" workbookViewId="0" topLeftCell="A4">
      <selection activeCell="F9" sqref="F9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413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ht="63">
      <c r="A6" s="49">
        <v>109</v>
      </c>
      <c r="B6" s="47" t="s">
        <v>414</v>
      </c>
      <c r="C6" s="48">
        <v>124700</v>
      </c>
      <c r="D6" s="46" t="s">
        <v>418</v>
      </c>
      <c r="E6" s="46"/>
      <c r="F6" s="94">
        <v>109142.5</v>
      </c>
    </row>
    <row r="7" spans="1:6" ht="42">
      <c r="A7" s="49">
        <v>110</v>
      </c>
      <c r="B7" s="47" t="s">
        <v>415</v>
      </c>
      <c r="C7" s="48">
        <v>1000000</v>
      </c>
      <c r="D7" s="46" t="s">
        <v>988</v>
      </c>
      <c r="E7" s="46"/>
      <c r="F7" s="64">
        <v>764278</v>
      </c>
    </row>
    <row r="8" spans="1:6" ht="63">
      <c r="A8" s="49">
        <v>111</v>
      </c>
      <c r="B8" s="47" t="s">
        <v>416</v>
      </c>
      <c r="C8" s="48">
        <v>30400</v>
      </c>
      <c r="D8" s="46" t="s">
        <v>419</v>
      </c>
      <c r="E8" s="46"/>
      <c r="F8" s="64">
        <v>17233</v>
      </c>
    </row>
    <row r="9" spans="1:6" ht="21">
      <c r="A9" s="49">
        <v>112</v>
      </c>
      <c r="B9" s="47" t="s">
        <v>417</v>
      </c>
      <c r="C9" s="48">
        <v>20000</v>
      </c>
      <c r="D9" s="46" t="s">
        <v>988</v>
      </c>
      <c r="E9" s="46"/>
      <c r="F9" s="64">
        <v>22000</v>
      </c>
    </row>
    <row r="10" spans="1:6" ht="21">
      <c r="A10" s="190" t="s">
        <v>978</v>
      </c>
      <c r="B10" s="190"/>
      <c r="C10" s="54">
        <f>SUM(C6:C9)</f>
        <v>1175100</v>
      </c>
      <c r="D10" s="46"/>
      <c r="E10" s="46"/>
      <c r="F10" s="94">
        <f>SUM(F6:F9)</f>
        <v>912653.5</v>
      </c>
    </row>
    <row r="11" spans="3:6" ht="42">
      <c r="C11" s="55" t="s">
        <v>974</v>
      </c>
      <c r="D11" s="46">
        <v>100</v>
      </c>
      <c r="E11" s="46"/>
      <c r="F11" s="95">
        <f>F10/C10*100</f>
        <v>77.66602842311293</v>
      </c>
    </row>
    <row r="12" ht="21">
      <c r="A12" s="51" t="s">
        <v>986</v>
      </c>
    </row>
    <row r="13" spans="1:6" s="50" customFormat="1" ht="42">
      <c r="A13" s="55" t="s">
        <v>980</v>
      </c>
      <c r="B13" s="52" t="s">
        <v>981</v>
      </c>
      <c r="C13" s="52" t="s">
        <v>982</v>
      </c>
      <c r="D13" s="52" t="s">
        <v>983</v>
      </c>
      <c r="E13" s="52" t="s">
        <v>984</v>
      </c>
      <c r="F13" s="52" t="s">
        <v>987</v>
      </c>
    </row>
    <row r="14" spans="1:6" s="56" customFormat="1" ht="21">
      <c r="A14" s="55">
        <v>109</v>
      </c>
      <c r="B14" s="66" t="s">
        <v>420</v>
      </c>
      <c r="C14" s="49">
        <v>86.24</v>
      </c>
      <c r="D14" s="49"/>
      <c r="E14" s="49"/>
      <c r="F14" s="49"/>
    </row>
    <row r="15" spans="1:6" s="56" customFormat="1" ht="21">
      <c r="A15" s="55">
        <v>110</v>
      </c>
      <c r="B15" s="66" t="s">
        <v>421</v>
      </c>
      <c r="C15" s="49">
        <v>99.37</v>
      </c>
      <c r="D15" s="49"/>
      <c r="E15" s="49"/>
      <c r="F15" s="49"/>
    </row>
    <row r="16" spans="1:6" s="56" customFormat="1" ht="21">
      <c r="A16" s="55"/>
      <c r="B16" s="66" t="s">
        <v>422</v>
      </c>
      <c r="C16" s="49"/>
      <c r="D16" s="49"/>
      <c r="E16" s="49"/>
      <c r="F16" s="49"/>
    </row>
    <row r="17" spans="1:6" s="56" customFormat="1" ht="21">
      <c r="A17" s="55">
        <v>111</v>
      </c>
      <c r="B17" s="66" t="s">
        <v>423</v>
      </c>
      <c r="C17" s="49"/>
      <c r="D17" s="49"/>
      <c r="E17" s="49"/>
      <c r="F17" s="49"/>
    </row>
    <row r="18" spans="1:6" s="56" customFormat="1" ht="21">
      <c r="A18" s="55">
        <v>112</v>
      </c>
      <c r="B18" s="66" t="s">
        <v>424</v>
      </c>
      <c r="C18" s="49" t="s">
        <v>425</v>
      </c>
      <c r="D18" s="49"/>
      <c r="E18" s="49"/>
      <c r="F18" s="49"/>
    </row>
    <row r="19" spans="1:6" s="56" customFormat="1" ht="21">
      <c r="A19" s="55"/>
      <c r="B19" s="66" t="s">
        <v>426</v>
      </c>
      <c r="C19" s="49"/>
      <c r="D19" s="49"/>
      <c r="E19" s="49"/>
      <c r="F19" s="49"/>
    </row>
    <row r="20" spans="1:6" s="56" customFormat="1" ht="21" hidden="1">
      <c r="A20" s="55"/>
      <c r="B20" s="49"/>
      <c r="C20" s="49"/>
      <c r="D20" s="49"/>
      <c r="E20" s="49"/>
      <c r="F20" s="49"/>
    </row>
    <row r="21" spans="1:6" s="56" customFormat="1" ht="21" hidden="1">
      <c r="A21" s="55"/>
      <c r="B21" s="49"/>
      <c r="C21" s="49"/>
      <c r="D21" s="49"/>
      <c r="E21" s="49"/>
      <c r="F21" s="49"/>
    </row>
    <row r="22" spans="1:6" s="56" customFormat="1" ht="21" hidden="1">
      <c r="A22" s="55"/>
      <c r="B22" s="49"/>
      <c r="C22" s="49"/>
      <c r="D22" s="49"/>
      <c r="E22" s="49"/>
      <c r="F22" s="49"/>
    </row>
    <row r="23" spans="1:6" s="56" customFormat="1" ht="21" hidden="1">
      <c r="A23" s="55"/>
      <c r="B23" s="49"/>
      <c r="C23" s="49"/>
      <c r="D23" s="49"/>
      <c r="E23" s="49"/>
      <c r="F23" s="49"/>
    </row>
    <row r="24" spans="1:6" ht="21" hidden="1">
      <c r="A24" s="46"/>
      <c r="B24" s="46"/>
      <c r="C24" s="46"/>
      <c r="D24" s="46"/>
      <c r="E24" s="46"/>
      <c r="F24" s="46"/>
    </row>
    <row r="25" spans="1:5" ht="21">
      <c r="A25" s="57"/>
      <c r="B25" s="53" t="s">
        <v>979</v>
      </c>
      <c r="C25" s="46">
        <v>75</v>
      </c>
      <c r="D25" s="57"/>
      <c r="E25" s="57"/>
    </row>
    <row r="26" ht="21">
      <c r="A26" s="51" t="s">
        <v>985</v>
      </c>
    </row>
    <row r="27" ht="21">
      <c r="A27" s="45" t="s">
        <v>427</v>
      </c>
    </row>
    <row r="28" ht="21">
      <c r="A28" s="51" t="s">
        <v>996</v>
      </c>
    </row>
    <row r="29" ht="21">
      <c r="A29" s="45" t="s">
        <v>428</v>
      </c>
    </row>
    <row r="30" ht="21">
      <c r="A30" s="45" t="s">
        <v>429</v>
      </c>
    </row>
    <row r="31" ht="21">
      <c r="A31" s="45" t="s">
        <v>430</v>
      </c>
    </row>
    <row r="32" ht="21" hidden="1">
      <c r="A32" s="45" t="s">
        <v>1025</v>
      </c>
    </row>
    <row r="33" ht="21">
      <c r="A33" s="51" t="s">
        <v>997</v>
      </c>
    </row>
  </sheetData>
  <sheetProtection/>
  <mergeCells count="8">
    <mergeCell ref="A10:B10"/>
    <mergeCell ref="A1:F1"/>
    <mergeCell ref="A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49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1218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ht="21">
      <c r="A6" s="49">
        <v>61</v>
      </c>
      <c r="B6" s="47" t="s">
        <v>1219</v>
      </c>
      <c r="C6" s="48">
        <v>151000</v>
      </c>
      <c r="D6" s="46" t="s">
        <v>1029</v>
      </c>
      <c r="E6" s="46"/>
      <c r="F6" s="48">
        <v>59118</v>
      </c>
    </row>
    <row r="7" spans="1:6" ht="42">
      <c r="A7" s="49">
        <v>62</v>
      </c>
      <c r="B7" s="47" t="s">
        <v>1220</v>
      </c>
      <c r="C7" s="48">
        <v>58300</v>
      </c>
      <c r="D7" s="46" t="s">
        <v>1029</v>
      </c>
      <c r="E7" s="46"/>
      <c r="F7" s="48">
        <v>12500</v>
      </c>
    </row>
    <row r="8" spans="1:6" ht="42">
      <c r="A8" s="49">
        <v>63</v>
      </c>
      <c r="B8" s="47" t="s">
        <v>1221</v>
      </c>
      <c r="C8" s="48">
        <v>90000</v>
      </c>
      <c r="D8" s="46" t="s">
        <v>1029</v>
      </c>
      <c r="E8" s="46"/>
      <c r="F8" s="48">
        <v>85000</v>
      </c>
    </row>
    <row r="9" spans="1:6" ht="63">
      <c r="A9" s="49">
        <v>64</v>
      </c>
      <c r="B9" s="47" t="s">
        <v>1222</v>
      </c>
      <c r="C9" s="48">
        <v>235000</v>
      </c>
      <c r="D9" s="46" t="s">
        <v>1029</v>
      </c>
      <c r="E9" s="46"/>
      <c r="F9" s="48">
        <v>100003</v>
      </c>
    </row>
    <row r="10" spans="1:6" ht="42">
      <c r="A10" s="49">
        <v>65</v>
      </c>
      <c r="B10" s="47" t="s">
        <v>1223</v>
      </c>
      <c r="C10" s="48">
        <v>39000</v>
      </c>
      <c r="D10" s="46" t="s">
        <v>1029</v>
      </c>
      <c r="E10" s="46"/>
      <c r="F10" s="48">
        <v>29100</v>
      </c>
    </row>
    <row r="11" spans="1:6" ht="21">
      <c r="A11" s="190" t="s">
        <v>978</v>
      </c>
      <c r="B11" s="190"/>
      <c r="C11" s="54">
        <f>SUM(C6:C10)</f>
        <v>573300</v>
      </c>
      <c r="D11" s="46"/>
      <c r="E11" s="46"/>
      <c r="F11" s="48">
        <f>SUM(F6:F10)</f>
        <v>285721</v>
      </c>
    </row>
    <row r="12" spans="3:6" ht="42">
      <c r="C12" s="55" t="s">
        <v>974</v>
      </c>
      <c r="D12" s="46">
        <v>100</v>
      </c>
      <c r="E12" s="46"/>
      <c r="F12" s="69">
        <f>F11/C11*100</f>
        <v>49.83795569509855</v>
      </c>
    </row>
    <row r="13" ht="21">
      <c r="A13" s="51" t="s">
        <v>986</v>
      </c>
    </row>
    <row r="14" spans="1:6" s="50" customFormat="1" ht="42">
      <c r="A14" s="55" t="s">
        <v>980</v>
      </c>
      <c r="B14" s="52" t="s">
        <v>981</v>
      </c>
      <c r="C14" s="52" t="s">
        <v>982</v>
      </c>
      <c r="D14" s="52" t="s">
        <v>983</v>
      </c>
      <c r="E14" s="52" t="s">
        <v>984</v>
      </c>
      <c r="F14" s="52" t="s">
        <v>987</v>
      </c>
    </row>
    <row r="15" spans="1:6" s="56" customFormat="1" ht="42">
      <c r="A15" s="55"/>
      <c r="B15" s="58" t="s">
        <v>1224</v>
      </c>
      <c r="C15" s="49" t="s">
        <v>1029</v>
      </c>
      <c r="D15" s="49"/>
      <c r="E15" s="49"/>
      <c r="F15" s="49">
        <v>89</v>
      </c>
    </row>
    <row r="16" spans="1:6" s="56" customFormat="1" ht="63">
      <c r="A16" s="55"/>
      <c r="B16" s="58" t="s">
        <v>1225</v>
      </c>
      <c r="C16" s="49" t="s">
        <v>1029</v>
      </c>
      <c r="D16" s="49"/>
      <c r="E16" s="49"/>
      <c r="F16" s="49"/>
    </row>
    <row r="17" spans="1:6" s="56" customFormat="1" ht="63">
      <c r="A17" s="55"/>
      <c r="B17" s="58" t="s">
        <v>1226</v>
      </c>
      <c r="C17" s="49" t="s">
        <v>1029</v>
      </c>
      <c r="D17" s="49"/>
      <c r="E17" s="49"/>
      <c r="F17" s="49">
        <v>82.76</v>
      </c>
    </row>
    <row r="18" spans="1:6" s="56" customFormat="1" ht="42">
      <c r="A18" s="55"/>
      <c r="B18" s="58" t="s">
        <v>1227</v>
      </c>
      <c r="C18" s="49" t="s">
        <v>1029</v>
      </c>
      <c r="D18" s="49"/>
      <c r="E18" s="49"/>
      <c r="F18" s="49">
        <v>98.22</v>
      </c>
    </row>
    <row r="19" spans="1:6" s="56" customFormat="1" ht="42">
      <c r="A19" s="55"/>
      <c r="B19" s="58" t="s">
        <v>1228</v>
      </c>
      <c r="C19" s="49" t="s">
        <v>1029</v>
      </c>
      <c r="D19" s="49"/>
      <c r="E19" s="49"/>
      <c r="F19" s="49">
        <v>75.58</v>
      </c>
    </row>
    <row r="20" spans="1:6" s="56" customFormat="1" ht="42">
      <c r="A20" s="55"/>
      <c r="B20" s="58" t="s">
        <v>1229</v>
      </c>
      <c r="C20" s="49" t="s">
        <v>1029</v>
      </c>
      <c r="D20" s="49"/>
      <c r="E20" s="49"/>
      <c r="F20" s="49">
        <v>3.13</v>
      </c>
    </row>
    <row r="21" spans="1:6" s="56" customFormat="1" ht="21">
      <c r="A21" s="55"/>
      <c r="B21" s="58"/>
      <c r="C21" s="49"/>
      <c r="D21" s="49"/>
      <c r="E21" s="49"/>
      <c r="F21" s="49"/>
    </row>
    <row r="22" spans="1:6" s="56" customFormat="1" ht="21">
      <c r="A22" s="55"/>
      <c r="B22" s="58"/>
      <c r="C22" s="49"/>
      <c r="D22" s="49"/>
      <c r="E22" s="49"/>
      <c r="F22" s="49"/>
    </row>
    <row r="23" spans="1:6" s="56" customFormat="1" ht="21" hidden="1">
      <c r="A23" s="55"/>
      <c r="B23" s="49"/>
      <c r="C23" s="49"/>
      <c r="D23" s="49"/>
      <c r="E23" s="49"/>
      <c r="F23" s="49"/>
    </row>
    <row r="24" spans="1:6" s="56" customFormat="1" ht="21" hidden="1">
      <c r="A24" s="55"/>
      <c r="B24" s="49"/>
      <c r="C24" s="49"/>
      <c r="D24" s="49"/>
      <c r="E24" s="49"/>
      <c r="F24" s="49"/>
    </row>
    <row r="25" spans="1:6" s="56" customFormat="1" ht="21" hidden="1">
      <c r="A25" s="55"/>
      <c r="B25" s="49"/>
      <c r="C25" s="49"/>
      <c r="D25" s="49"/>
      <c r="E25" s="49"/>
      <c r="F25" s="49"/>
    </row>
    <row r="26" spans="1:6" s="56" customFormat="1" ht="21" hidden="1">
      <c r="A26" s="55"/>
      <c r="B26" s="49"/>
      <c r="C26" s="49"/>
      <c r="D26" s="49"/>
      <c r="E26" s="49"/>
      <c r="F26" s="49"/>
    </row>
    <row r="27" spans="1:6" ht="21" hidden="1">
      <c r="A27" s="46"/>
      <c r="B27" s="46"/>
      <c r="C27" s="46"/>
      <c r="D27" s="46"/>
      <c r="E27" s="46"/>
      <c r="F27" s="46"/>
    </row>
    <row r="28" spans="1:5" ht="21">
      <c r="A28" s="57"/>
      <c r="B28" s="53" t="s">
        <v>979</v>
      </c>
      <c r="C28" s="46">
        <v>100</v>
      </c>
      <c r="D28" s="57"/>
      <c r="E28" s="57"/>
    </row>
    <row r="29" ht="21">
      <c r="A29" s="51" t="s">
        <v>985</v>
      </c>
    </row>
    <row r="30" ht="21">
      <c r="A30" s="45" t="s">
        <v>1230</v>
      </c>
    </row>
    <row r="31" ht="21">
      <c r="A31" s="45" t="s">
        <v>1231</v>
      </c>
    </row>
    <row r="32" ht="21">
      <c r="A32" s="45" t="s">
        <v>1232</v>
      </c>
    </row>
    <row r="33" ht="21">
      <c r="A33" s="45" t="s">
        <v>1233</v>
      </c>
    </row>
    <row r="34" ht="21" hidden="1">
      <c r="A34" s="45" t="s">
        <v>1025</v>
      </c>
    </row>
    <row r="35" ht="21">
      <c r="A35" s="45" t="s">
        <v>1234</v>
      </c>
    </row>
    <row r="36" ht="21">
      <c r="A36" s="45" t="s">
        <v>1235</v>
      </c>
    </row>
    <row r="37" ht="21">
      <c r="A37" s="45" t="s">
        <v>1236</v>
      </c>
    </row>
    <row r="38" ht="21">
      <c r="A38" s="45" t="s">
        <v>1237</v>
      </c>
    </row>
    <row r="39" ht="21">
      <c r="A39" s="51" t="s">
        <v>996</v>
      </c>
    </row>
    <row r="40" ht="21">
      <c r="A40" s="45" t="s">
        <v>1238</v>
      </c>
    </row>
    <row r="41" ht="21">
      <c r="A41" s="45" t="s">
        <v>1239</v>
      </c>
    </row>
    <row r="42" ht="21">
      <c r="A42" s="45" t="s">
        <v>1240</v>
      </c>
    </row>
    <row r="43" ht="21" hidden="1">
      <c r="A43" s="45" t="s">
        <v>1025</v>
      </c>
    </row>
    <row r="44" ht="21">
      <c r="A44" s="45" t="s">
        <v>1241</v>
      </c>
    </row>
    <row r="45" ht="21">
      <c r="A45" s="45" t="s">
        <v>1242</v>
      </c>
    </row>
    <row r="46" ht="21">
      <c r="A46" s="45" t="s">
        <v>1243</v>
      </c>
    </row>
    <row r="47" ht="21">
      <c r="A47" s="45" t="s">
        <v>1244</v>
      </c>
    </row>
    <row r="48" ht="21">
      <c r="A48" s="51" t="s">
        <v>997</v>
      </c>
    </row>
    <row r="49" ht="21">
      <c r="A49" s="45" t="s">
        <v>1185</v>
      </c>
    </row>
  </sheetData>
  <sheetProtection/>
  <mergeCells count="8">
    <mergeCell ref="A11:B11"/>
    <mergeCell ref="A1:F1"/>
    <mergeCell ref="A2:F2"/>
    <mergeCell ref="A4:A5"/>
    <mergeCell ref="B4:B5"/>
    <mergeCell ref="C4:C5"/>
    <mergeCell ref="D4:E4"/>
    <mergeCell ref="F4:F5"/>
  </mergeCells>
  <printOptions/>
  <pageMargins left="0.7" right="0.16" top="0.36" bottom="0.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F33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1080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ht="21">
      <c r="A6" s="49">
        <v>126</v>
      </c>
      <c r="B6" s="47" t="s">
        <v>1081</v>
      </c>
      <c r="C6" s="48">
        <v>35246795.08</v>
      </c>
      <c r="D6" s="46" t="s">
        <v>1029</v>
      </c>
      <c r="E6" s="46"/>
      <c r="F6" s="48">
        <v>11690894</v>
      </c>
    </row>
    <row r="7" spans="1:6" ht="21">
      <c r="A7" s="49">
        <v>127</v>
      </c>
      <c r="B7" s="46" t="s">
        <v>1082</v>
      </c>
      <c r="C7" s="48"/>
      <c r="D7" s="46"/>
      <c r="E7" s="46" t="s">
        <v>1029</v>
      </c>
      <c r="F7" s="46"/>
    </row>
    <row r="8" spans="1:6" ht="21">
      <c r="A8" s="190" t="s">
        <v>978</v>
      </c>
      <c r="B8" s="190"/>
      <c r="C8" s="70">
        <f>SUM(C6:C7)</f>
        <v>35246795.08</v>
      </c>
      <c r="D8" s="46"/>
      <c r="E8" s="46"/>
      <c r="F8" s="46"/>
    </row>
    <row r="9" spans="3:6" ht="42">
      <c r="C9" s="55" t="s">
        <v>974</v>
      </c>
      <c r="D9" s="46">
        <f>1/2*100</f>
        <v>50</v>
      </c>
      <c r="E9" s="46"/>
      <c r="F9" s="69">
        <f>F6/C8*100</f>
        <v>33.168672423875876</v>
      </c>
    </row>
    <row r="10" ht="21">
      <c r="A10" s="51" t="s">
        <v>986</v>
      </c>
    </row>
    <row r="11" spans="1:6" s="50" customFormat="1" ht="42">
      <c r="A11" s="55" t="s">
        <v>980</v>
      </c>
      <c r="B11" s="52" t="s">
        <v>981</v>
      </c>
      <c r="C11" s="52" t="s">
        <v>982</v>
      </c>
      <c r="D11" s="52" t="s">
        <v>983</v>
      </c>
      <c r="E11" s="52" t="s">
        <v>984</v>
      </c>
      <c r="F11" s="52" t="s">
        <v>987</v>
      </c>
    </row>
    <row r="12" spans="1:6" s="56" customFormat="1" ht="21">
      <c r="A12" s="55">
        <v>1</v>
      </c>
      <c r="B12" s="58" t="s">
        <v>1083</v>
      </c>
      <c r="C12" s="49" t="s">
        <v>1029</v>
      </c>
      <c r="D12" s="49"/>
      <c r="E12" s="49"/>
      <c r="F12" s="49">
        <v>0.33</v>
      </c>
    </row>
    <row r="13" spans="1:6" s="56" customFormat="1" ht="21">
      <c r="A13" s="55">
        <v>2</v>
      </c>
      <c r="B13" s="58" t="s">
        <v>1084</v>
      </c>
      <c r="C13" s="49"/>
      <c r="D13" s="49" t="s">
        <v>1029</v>
      </c>
      <c r="E13" s="49"/>
      <c r="F13" s="49" t="s">
        <v>1087</v>
      </c>
    </row>
    <row r="14" spans="1:6" s="56" customFormat="1" ht="42">
      <c r="A14" s="55">
        <v>3</v>
      </c>
      <c r="B14" s="58" t="s">
        <v>1085</v>
      </c>
      <c r="C14" s="49" t="s">
        <v>1029</v>
      </c>
      <c r="D14" s="49"/>
      <c r="E14" s="49"/>
      <c r="F14" s="71">
        <v>0.9998</v>
      </c>
    </row>
    <row r="15" spans="1:6" s="56" customFormat="1" ht="42">
      <c r="A15" s="55">
        <v>4</v>
      </c>
      <c r="B15" s="58" t="s">
        <v>1086</v>
      </c>
      <c r="C15" s="49" t="s">
        <v>1029</v>
      </c>
      <c r="D15" s="49"/>
      <c r="E15" s="49"/>
      <c r="F15" s="72">
        <v>1</v>
      </c>
    </row>
    <row r="16" spans="1:6" s="56" customFormat="1" ht="21">
      <c r="A16" s="55"/>
      <c r="B16" s="58"/>
      <c r="C16" s="49">
        <v>75</v>
      </c>
      <c r="D16" s="49"/>
      <c r="E16" s="49"/>
      <c r="F16" s="49"/>
    </row>
    <row r="17" spans="1:6" s="56" customFormat="1" ht="21" hidden="1">
      <c r="A17" s="55"/>
      <c r="B17" s="49"/>
      <c r="C17" s="49"/>
      <c r="D17" s="49"/>
      <c r="E17" s="49"/>
      <c r="F17" s="49"/>
    </row>
    <row r="18" spans="1:6" s="56" customFormat="1" ht="21" hidden="1">
      <c r="A18" s="55"/>
      <c r="B18" s="49"/>
      <c r="C18" s="49"/>
      <c r="D18" s="49"/>
      <c r="E18" s="49"/>
      <c r="F18" s="49"/>
    </row>
    <row r="19" spans="1:6" s="56" customFormat="1" ht="21" hidden="1">
      <c r="A19" s="55"/>
      <c r="B19" s="49"/>
      <c r="C19" s="49"/>
      <c r="D19" s="49"/>
      <c r="E19" s="49"/>
      <c r="F19" s="49"/>
    </row>
    <row r="20" spans="1:6" s="56" customFormat="1" ht="21" hidden="1">
      <c r="A20" s="55"/>
      <c r="B20" s="49"/>
      <c r="C20" s="49"/>
      <c r="D20" s="49"/>
      <c r="E20" s="49"/>
      <c r="F20" s="49"/>
    </row>
    <row r="21" spans="1:6" ht="21" hidden="1">
      <c r="A21" s="46"/>
      <c r="B21" s="46"/>
      <c r="C21" s="46"/>
      <c r="D21" s="46"/>
      <c r="E21" s="46"/>
      <c r="F21" s="46"/>
    </row>
    <row r="22" spans="1:5" ht="21">
      <c r="A22" s="57"/>
      <c r="B22" s="53" t="s">
        <v>979</v>
      </c>
      <c r="C22" s="46"/>
      <c r="D22" s="57"/>
      <c r="E22" s="57"/>
    </row>
    <row r="23" ht="21">
      <c r="A23" s="51" t="s">
        <v>985</v>
      </c>
    </row>
    <row r="24" ht="21">
      <c r="A24" s="45" t="s">
        <v>1088</v>
      </c>
    </row>
    <row r="25" ht="21">
      <c r="A25" s="45" t="s">
        <v>1089</v>
      </c>
    </row>
    <row r="26" ht="21">
      <c r="A26" s="45" t="s">
        <v>1090</v>
      </c>
    </row>
    <row r="27" ht="21">
      <c r="A27" s="45" t="s">
        <v>1091</v>
      </c>
    </row>
    <row r="28" ht="21" hidden="1">
      <c r="A28" s="45" t="s">
        <v>1025</v>
      </c>
    </row>
    <row r="29" ht="21">
      <c r="A29" s="51" t="s">
        <v>996</v>
      </c>
    </row>
    <row r="30" ht="21">
      <c r="A30" s="45" t="s">
        <v>1092</v>
      </c>
    </row>
    <row r="31" ht="21">
      <c r="A31" s="51" t="s">
        <v>997</v>
      </c>
    </row>
    <row r="32" ht="21">
      <c r="A32" s="45" t="s">
        <v>1093</v>
      </c>
    </row>
    <row r="33" ht="21">
      <c r="A33" s="45" t="s">
        <v>1094</v>
      </c>
    </row>
  </sheetData>
  <sheetProtection/>
  <mergeCells count="8">
    <mergeCell ref="A8:B8"/>
    <mergeCell ref="A1:F1"/>
    <mergeCell ref="A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F28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1210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ht="42">
      <c r="A6" s="49">
        <v>67</v>
      </c>
      <c r="B6" s="47" t="s">
        <v>1211</v>
      </c>
      <c r="C6" s="48">
        <v>3000</v>
      </c>
      <c r="D6" s="46" t="s">
        <v>1029</v>
      </c>
      <c r="E6" s="46"/>
      <c r="F6" s="48">
        <v>3000</v>
      </c>
    </row>
    <row r="7" spans="1:6" ht="21">
      <c r="A7" s="49"/>
      <c r="B7" s="46"/>
      <c r="C7" s="48"/>
      <c r="D7" s="46"/>
      <c r="E7" s="46"/>
      <c r="F7" s="46"/>
    </row>
    <row r="8" spans="1:6" ht="21">
      <c r="A8" s="190" t="s">
        <v>978</v>
      </c>
      <c r="B8" s="190"/>
      <c r="C8" s="54">
        <f>SUM(C6:C7)</f>
        <v>3000</v>
      </c>
      <c r="D8" s="46"/>
      <c r="E8" s="46"/>
      <c r="F8" s="46"/>
    </row>
    <row r="9" spans="3:6" ht="42">
      <c r="C9" s="55" t="s">
        <v>974</v>
      </c>
      <c r="D9" s="46">
        <v>100</v>
      </c>
      <c r="E9" s="46"/>
      <c r="F9" s="46"/>
    </row>
    <row r="10" ht="21">
      <c r="A10" s="51" t="s">
        <v>986</v>
      </c>
    </row>
    <row r="11" spans="1:6" s="50" customFormat="1" ht="42">
      <c r="A11" s="55" t="s">
        <v>980</v>
      </c>
      <c r="B11" s="52" t="s">
        <v>981</v>
      </c>
      <c r="C11" s="52" t="s">
        <v>982</v>
      </c>
      <c r="D11" s="52" t="s">
        <v>983</v>
      </c>
      <c r="E11" s="52" t="s">
        <v>984</v>
      </c>
      <c r="F11" s="52" t="s">
        <v>987</v>
      </c>
    </row>
    <row r="12" spans="1:6" s="56" customFormat="1" ht="21">
      <c r="A12" s="55">
        <v>1</v>
      </c>
      <c r="B12" s="66" t="s">
        <v>1212</v>
      </c>
      <c r="C12" s="49" t="s">
        <v>1029</v>
      </c>
      <c r="D12" s="49"/>
      <c r="E12" s="49"/>
      <c r="F12" s="49"/>
    </row>
    <row r="13" spans="1:6" s="56" customFormat="1" ht="21">
      <c r="A13" s="55"/>
      <c r="B13" s="49"/>
      <c r="C13" s="49"/>
      <c r="D13" s="49"/>
      <c r="E13" s="49"/>
      <c r="F13" s="49"/>
    </row>
    <row r="14" spans="1:6" s="56" customFormat="1" ht="21">
      <c r="A14" s="55"/>
      <c r="B14" s="49"/>
      <c r="C14" s="49"/>
      <c r="D14" s="49"/>
      <c r="E14" s="49"/>
      <c r="F14" s="49"/>
    </row>
    <row r="15" spans="1:6" s="56" customFormat="1" ht="21" hidden="1">
      <c r="A15" s="55"/>
      <c r="B15" s="49"/>
      <c r="C15" s="49"/>
      <c r="D15" s="49"/>
      <c r="E15" s="49"/>
      <c r="F15" s="49"/>
    </row>
    <row r="16" spans="1:6" s="56" customFormat="1" ht="21" hidden="1">
      <c r="A16" s="55"/>
      <c r="B16" s="49"/>
      <c r="C16" s="49"/>
      <c r="D16" s="49"/>
      <c r="E16" s="49"/>
      <c r="F16" s="49"/>
    </row>
    <row r="17" spans="1:6" s="56" customFormat="1" ht="21" hidden="1">
      <c r="A17" s="55"/>
      <c r="B17" s="49"/>
      <c r="C17" s="49"/>
      <c r="D17" s="49"/>
      <c r="E17" s="49"/>
      <c r="F17" s="49"/>
    </row>
    <row r="18" spans="1:6" s="56" customFormat="1" ht="21" hidden="1">
      <c r="A18" s="55"/>
      <c r="B18" s="49"/>
      <c r="C18" s="49"/>
      <c r="D18" s="49"/>
      <c r="E18" s="49"/>
      <c r="F18" s="49"/>
    </row>
    <row r="19" spans="1:6" ht="21" hidden="1">
      <c r="A19" s="46"/>
      <c r="B19" s="46"/>
      <c r="C19" s="46"/>
      <c r="D19" s="46"/>
      <c r="E19" s="46"/>
      <c r="F19" s="46"/>
    </row>
    <row r="20" spans="1:5" ht="21">
      <c r="A20" s="57"/>
      <c r="B20" s="53" t="s">
        <v>979</v>
      </c>
      <c r="C20" s="46">
        <v>100</v>
      </c>
      <c r="D20" s="57"/>
      <c r="E20" s="57"/>
    </row>
    <row r="21" ht="21">
      <c r="A21" s="51" t="s">
        <v>985</v>
      </c>
    </row>
    <row r="22" ht="21">
      <c r="A22" s="45" t="s">
        <v>1213</v>
      </c>
    </row>
    <row r="23" ht="21">
      <c r="A23" s="51" t="s">
        <v>996</v>
      </c>
    </row>
    <row r="24" ht="21">
      <c r="A24" s="45" t="s">
        <v>1214</v>
      </c>
    </row>
    <row r="25" ht="21">
      <c r="A25" s="45" t="s">
        <v>1215</v>
      </c>
    </row>
    <row r="26" ht="21">
      <c r="A26" s="51" t="s">
        <v>997</v>
      </c>
    </row>
    <row r="27" ht="21">
      <c r="A27" s="45" t="s">
        <v>1216</v>
      </c>
    </row>
    <row r="28" ht="21">
      <c r="A28" s="45" t="s">
        <v>1217</v>
      </c>
    </row>
  </sheetData>
  <sheetProtection/>
  <mergeCells count="8">
    <mergeCell ref="A8:B8"/>
    <mergeCell ref="A1:F1"/>
    <mergeCell ref="A2:F2"/>
    <mergeCell ref="A4:A5"/>
    <mergeCell ref="B4:B5"/>
    <mergeCell ref="C4:C5"/>
    <mergeCell ref="D4:E4"/>
    <mergeCell ref="F4:F5"/>
  </mergeCells>
  <printOptions/>
  <pageMargins left="0.7" right="0.16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F34"/>
  <sheetViews>
    <sheetView zoomScalePageLayoutView="0" workbookViewId="0" topLeftCell="A7">
      <selection activeCell="A6" sqref="A6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1060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ht="42">
      <c r="A6" s="49">
        <v>114</v>
      </c>
      <c r="B6" s="47" t="s">
        <v>1061</v>
      </c>
      <c r="C6" s="48">
        <v>10000</v>
      </c>
      <c r="D6" s="46" t="s">
        <v>1029</v>
      </c>
      <c r="E6" s="46"/>
      <c r="F6" s="47" t="s">
        <v>1067</v>
      </c>
    </row>
    <row r="7" spans="1:6" ht="42">
      <c r="A7" s="49">
        <v>115</v>
      </c>
      <c r="B7" s="47" t="s">
        <v>1062</v>
      </c>
      <c r="C7" s="48">
        <v>58000</v>
      </c>
      <c r="D7" s="46" t="s">
        <v>1029</v>
      </c>
      <c r="E7" s="46"/>
      <c r="F7" s="47" t="s">
        <v>1067</v>
      </c>
    </row>
    <row r="8" spans="1:6" ht="105">
      <c r="A8" s="49">
        <v>116</v>
      </c>
      <c r="B8" s="47" t="s">
        <v>1063</v>
      </c>
      <c r="C8" s="48">
        <v>1136000</v>
      </c>
      <c r="D8" s="46" t="s">
        <v>1029</v>
      </c>
      <c r="E8" s="46"/>
      <c r="F8" s="47" t="s">
        <v>1068</v>
      </c>
    </row>
    <row r="9" spans="1:6" ht="42">
      <c r="A9" s="49">
        <v>117</v>
      </c>
      <c r="B9" s="47" t="s">
        <v>1064</v>
      </c>
      <c r="C9" s="48">
        <v>60000</v>
      </c>
      <c r="D9" s="46" t="s">
        <v>1029</v>
      </c>
      <c r="E9" s="46"/>
      <c r="F9" s="47" t="s">
        <v>1067</v>
      </c>
    </row>
    <row r="10" spans="1:6" ht="42">
      <c r="A10" s="49">
        <v>118</v>
      </c>
      <c r="B10" s="47" t="s">
        <v>1065</v>
      </c>
      <c r="C10" s="48">
        <v>4000</v>
      </c>
      <c r="D10" s="46" t="s">
        <v>1029</v>
      </c>
      <c r="E10" s="46"/>
      <c r="F10" s="47"/>
    </row>
    <row r="11" spans="1:6" ht="42">
      <c r="A11" s="49">
        <v>119</v>
      </c>
      <c r="B11" s="47" t="s">
        <v>1066</v>
      </c>
      <c r="C11" s="48">
        <v>9000</v>
      </c>
      <c r="D11" s="46" t="s">
        <v>1029</v>
      </c>
      <c r="E11" s="46"/>
      <c r="F11" s="47"/>
    </row>
    <row r="12" spans="1:6" ht="21">
      <c r="A12" s="190" t="s">
        <v>978</v>
      </c>
      <c r="B12" s="190"/>
      <c r="C12" s="54">
        <f>SUM(C6:C11)</f>
        <v>1277000</v>
      </c>
      <c r="D12" s="46"/>
      <c r="E12" s="46"/>
      <c r="F12" s="47"/>
    </row>
    <row r="13" spans="3:6" ht="42">
      <c r="C13" s="55" t="s">
        <v>974</v>
      </c>
      <c r="D13" s="46">
        <v>100</v>
      </c>
      <c r="E13" s="46"/>
      <c r="F13" s="47"/>
    </row>
    <row r="14" ht="21">
      <c r="A14" s="51" t="s">
        <v>986</v>
      </c>
    </row>
    <row r="15" spans="1:6" s="50" customFormat="1" ht="42">
      <c r="A15" s="55" t="s">
        <v>980</v>
      </c>
      <c r="B15" s="52" t="s">
        <v>981</v>
      </c>
      <c r="C15" s="52" t="s">
        <v>982</v>
      </c>
      <c r="D15" s="52" t="s">
        <v>983</v>
      </c>
      <c r="E15" s="52" t="s">
        <v>984</v>
      </c>
      <c r="F15" s="52" t="s">
        <v>987</v>
      </c>
    </row>
    <row r="16" spans="1:6" s="56" customFormat="1" ht="42">
      <c r="A16" s="55">
        <v>1</v>
      </c>
      <c r="B16" s="58" t="s">
        <v>1069</v>
      </c>
      <c r="C16" s="49" t="s">
        <v>1029</v>
      </c>
      <c r="D16" s="49"/>
      <c r="E16" s="49"/>
      <c r="F16" s="49"/>
    </row>
    <row r="17" spans="1:6" s="56" customFormat="1" ht="21">
      <c r="A17" s="55">
        <v>2</v>
      </c>
      <c r="B17" s="58" t="s">
        <v>1070</v>
      </c>
      <c r="C17" s="49"/>
      <c r="D17" s="49" t="s">
        <v>1029</v>
      </c>
      <c r="E17" s="49"/>
      <c r="F17" s="49"/>
    </row>
    <row r="18" spans="1:6" s="56" customFormat="1" ht="42">
      <c r="A18" s="55">
        <v>3</v>
      </c>
      <c r="B18" s="58" t="s">
        <v>1071</v>
      </c>
      <c r="C18" s="49" t="s">
        <v>1029</v>
      </c>
      <c r="D18" s="49"/>
      <c r="E18" s="49"/>
      <c r="F18" s="49"/>
    </row>
    <row r="19" spans="1:6" s="56" customFormat="1" ht="42">
      <c r="A19" s="55">
        <v>4</v>
      </c>
      <c r="B19" s="58" t="s">
        <v>1072</v>
      </c>
      <c r="C19" s="49" t="s">
        <v>1029</v>
      </c>
      <c r="D19" s="49"/>
      <c r="E19" s="49"/>
      <c r="F19" s="49"/>
    </row>
    <row r="20" spans="1:6" s="56" customFormat="1" ht="42">
      <c r="A20" s="55">
        <v>5</v>
      </c>
      <c r="B20" s="58" t="s">
        <v>1073</v>
      </c>
      <c r="C20" s="49" t="s">
        <v>1029</v>
      </c>
      <c r="D20" s="49"/>
      <c r="E20" s="49"/>
      <c r="F20" s="49"/>
    </row>
    <row r="21" spans="1:6" s="56" customFormat="1" ht="63">
      <c r="A21" s="55">
        <v>6</v>
      </c>
      <c r="B21" s="58" t="s">
        <v>1074</v>
      </c>
      <c r="C21" s="49" t="s">
        <v>1029</v>
      </c>
      <c r="D21" s="49"/>
      <c r="E21" s="49"/>
      <c r="F21" s="49"/>
    </row>
    <row r="22" spans="1:6" s="56" customFormat="1" ht="21">
      <c r="A22" s="55"/>
      <c r="B22" s="58"/>
      <c r="C22" s="49"/>
      <c r="D22" s="49"/>
      <c r="E22" s="49"/>
      <c r="F22" s="49"/>
    </row>
    <row r="23" spans="1:6" s="56" customFormat="1" ht="21">
      <c r="A23" s="55"/>
      <c r="B23" s="58"/>
      <c r="C23" s="49"/>
      <c r="D23" s="49"/>
      <c r="E23" s="49"/>
      <c r="F23" s="49"/>
    </row>
    <row r="24" spans="1:6" s="56" customFormat="1" ht="21">
      <c r="A24" s="55"/>
      <c r="B24" s="58"/>
      <c r="C24" s="49"/>
      <c r="D24" s="49"/>
      <c r="E24" s="49"/>
      <c r="F24" s="49"/>
    </row>
    <row r="25" spans="1:6" ht="21">
      <c r="A25" s="46"/>
      <c r="B25" s="46"/>
      <c r="C25" s="46"/>
      <c r="D25" s="46"/>
      <c r="E25" s="46"/>
      <c r="F25" s="46"/>
    </row>
    <row r="26" spans="1:5" ht="21">
      <c r="A26" s="57"/>
      <c r="B26" s="53" t="s">
        <v>979</v>
      </c>
      <c r="C26" s="69">
        <f>5/6*100</f>
        <v>83.33333333333334</v>
      </c>
      <c r="D26" s="57"/>
      <c r="E26" s="57"/>
    </row>
    <row r="27" ht="21">
      <c r="A27" s="51" t="s">
        <v>985</v>
      </c>
    </row>
    <row r="28" ht="21">
      <c r="A28" s="45" t="s">
        <v>1075</v>
      </c>
    </row>
    <row r="29" ht="21">
      <c r="A29" s="45" t="s">
        <v>1076</v>
      </c>
    </row>
    <row r="30" ht="21">
      <c r="A30" s="51" t="s">
        <v>996</v>
      </c>
    </row>
    <row r="31" ht="21">
      <c r="A31" s="45" t="s">
        <v>1077</v>
      </c>
    </row>
    <row r="32" ht="21">
      <c r="A32" s="51" t="s">
        <v>997</v>
      </c>
    </row>
    <row r="33" ht="21">
      <c r="A33" s="45" t="s">
        <v>1078</v>
      </c>
    </row>
    <row r="34" ht="21">
      <c r="A34" s="45" t="s">
        <v>1079</v>
      </c>
    </row>
  </sheetData>
  <sheetProtection/>
  <mergeCells count="8">
    <mergeCell ref="A12:B12"/>
    <mergeCell ref="A1:F1"/>
    <mergeCell ref="A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F49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1095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ht="42">
      <c r="A6" s="49">
        <v>124</v>
      </c>
      <c r="B6" s="47" t="s">
        <v>1096</v>
      </c>
      <c r="C6" s="48">
        <v>130700</v>
      </c>
      <c r="D6" s="46" t="s">
        <v>1029</v>
      </c>
      <c r="E6" s="46"/>
      <c r="F6" s="46"/>
    </row>
    <row r="7" spans="1:6" ht="42">
      <c r="A7" s="49">
        <v>125</v>
      </c>
      <c r="B7" s="47" t="s">
        <v>1097</v>
      </c>
      <c r="C7" s="48">
        <v>25000</v>
      </c>
      <c r="D7" s="46" t="s">
        <v>1029</v>
      </c>
      <c r="E7" s="46"/>
      <c r="F7" s="46"/>
    </row>
    <row r="8" spans="1:6" ht="21">
      <c r="A8" s="190" t="s">
        <v>978</v>
      </c>
      <c r="B8" s="190"/>
      <c r="C8" s="54">
        <f>SUM(C6:C7)</f>
        <v>155700</v>
      </c>
      <c r="D8" s="46"/>
      <c r="E8" s="46"/>
      <c r="F8" s="46"/>
    </row>
    <row r="9" spans="3:6" ht="42">
      <c r="C9" s="55" t="s">
        <v>974</v>
      </c>
      <c r="D9" s="46">
        <v>100</v>
      </c>
      <c r="E9" s="46"/>
      <c r="F9" s="46"/>
    </row>
    <row r="10" ht="21">
      <c r="A10" s="51" t="s">
        <v>986</v>
      </c>
    </row>
    <row r="11" spans="1:6" s="50" customFormat="1" ht="42">
      <c r="A11" s="55" t="s">
        <v>980</v>
      </c>
      <c r="B11" s="52" t="s">
        <v>981</v>
      </c>
      <c r="C11" s="52" t="s">
        <v>982</v>
      </c>
      <c r="D11" s="52" t="s">
        <v>983</v>
      </c>
      <c r="E11" s="52" t="s">
        <v>984</v>
      </c>
      <c r="F11" s="52" t="s">
        <v>987</v>
      </c>
    </row>
    <row r="12" spans="1:6" s="56" customFormat="1" ht="42">
      <c r="A12" s="55">
        <v>1</v>
      </c>
      <c r="B12" s="58" t="s">
        <v>1098</v>
      </c>
      <c r="C12" s="49" t="s">
        <v>1029</v>
      </c>
      <c r="D12" s="49"/>
      <c r="E12" s="49"/>
      <c r="F12" s="49">
        <v>83.69</v>
      </c>
    </row>
    <row r="13" spans="1:6" s="56" customFormat="1" ht="42">
      <c r="A13" s="55">
        <v>2</v>
      </c>
      <c r="B13" s="58" t="s">
        <v>1099</v>
      </c>
      <c r="C13" s="49" t="s">
        <v>1029</v>
      </c>
      <c r="D13" s="49"/>
      <c r="E13" s="49"/>
      <c r="F13" s="49">
        <v>90</v>
      </c>
    </row>
    <row r="14" spans="1:6" s="56" customFormat="1" ht="42">
      <c r="A14" s="55"/>
      <c r="B14" s="58" t="s">
        <v>1111</v>
      </c>
      <c r="C14" s="49"/>
      <c r="D14" s="49" t="s">
        <v>1029</v>
      </c>
      <c r="E14" s="49"/>
      <c r="F14" s="49">
        <v>68.43</v>
      </c>
    </row>
    <row r="15" spans="1:6" s="56" customFormat="1" ht="42">
      <c r="A15" s="55"/>
      <c r="B15" s="58" t="s">
        <v>1112</v>
      </c>
      <c r="C15" s="49"/>
      <c r="D15" s="49" t="s">
        <v>1029</v>
      </c>
      <c r="E15" s="49"/>
      <c r="F15" s="49">
        <v>45</v>
      </c>
    </row>
    <row r="16" spans="1:6" s="56" customFormat="1" ht="21">
      <c r="A16" s="55"/>
      <c r="B16" s="66" t="s">
        <v>1113</v>
      </c>
      <c r="C16" s="49" t="s">
        <v>1029</v>
      </c>
      <c r="D16" s="49"/>
      <c r="E16" s="49"/>
      <c r="F16" s="49">
        <v>4.8</v>
      </c>
    </row>
    <row r="17" spans="1:6" s="56" customFormat="1" ht="21" hidden="1">
      <c r="A17" s="55"/>
      <c r="B17" s="49"/>
      <c r="C17" s="49"/>
      <c r="D17" s="49"/>
      <c r="E17" s="49"/>
      <c r="F17" s="49"/>
    </row>
    <row r="18" spans="1:6" s="56" customFormat="1" ht="21" hidden="1">
      <c r="A18" s="55"/>
      <c r="B18" s="49"/>
      <c r="C18" s="49"/>
      <c r="D18" s="49"/>
      <c r="E18" s="49"/>
      <c r="F18" s="49"/>
    </row>
    <row r="19" spans="1:6" s="56" customFormat="1" ht="21" hidden="1">
      <c r="A19" s="55"/>
      <c r="B19" s="49"/>
      <c r="C19" s="49"/>
      <c r="D19" s="49"/>
      <c r="E19" s="49"/>
      <c r="F19" s="49"/>
    </row>
    <row r="20" spans="1:6" s="56" customFormat="1" ht="21" hidden="1">
      <c r="A20" s="55"/>
      <c r="B20" s="49"/>
      <c r="C20" s="49"/>
      <c r="D20" s="49"/>
      <c r="E20" s="49"/>
      <c r="F20" s="49"/>
    </row>
    <row r="21" spans="1:6" ht="21" hidden="1">
      <c r="A21" s="46"/>
      <c r="B21" s="46"/>
      <c r="C21" s="46"/>
      <c r="D21" s="46"/>
      <c r="E21" s="46"/>
      <c r="F21" s="49"/>
    </row>
    <row r="22" spans="1:6" ht="21">
      <c r="A22" s="46"/>
      <c r="B22" s="46" t="s">
        <v>1114</v>
      </c>
      <c r="C22" s="46" t="s">
        <v>1029</v>
      </c>
      <c r="D22" s="46"/>
      <c r="E22" s="46"/>
      <c r="F22" s="49">
        <v>13.44</v>
      </c>
    </row>
    <row r="23" spans="1:5" ht="21">
      <c r="A23" s="57"/>
      <c r="B23" s="73" t="s">
        <v>979</v>
      </c>
      <c r="C23" s="74">
        <v>100</v>
      </c>
      <c r="D23" s="57"/>
      <c r="E23" s="57"/>
    </row>
    <row r="24" ht="21">
      <c r="A24" s="51" t="s">
        <v>985</v>
      </c>
    </row>
    <row r="25" ht="21">
      <c r="A25" s="45" t="s">
        <v>1100</v>
      </c>
    </row>
    <row r="26" ht="21">
      <c r="A26" s="45" t="s">
        <v>1101</v>
      </c>
    </row>
    <row r="27" ht="21">
      <c r="A27" s="45" t="s">
        <v>1102</v>
      </c>
    </row>
    <row r="28" ht="21">
      <c r="A28" s="45" t="s">
        <v>1103</v>
      </c>
    </row>
    <row r="29" ht="21" hidden="1">
      <c r="A29" s="45" t="s">
        <v>1025</v>
      </c>
    </row>
    <row r="30" ht="21">
      <c r="A30" s="45" t="s">
        <v>1104</v>
      </c>
    </row>
    <row r="31" ht="21">
      <c r="A31" s="45" t="s">
        <v>1105</v>
      </c>
    </row>
    <row r="32" ht="21">
      <c r="A32" s="45" t="s">
        <v>1115</v>
      </c>
    </row>
    <row r="33" ht="21">
      <c r="A33" s="45" t="s">
        <v>1116</v>
      </c>
    </row>
    <row r="34" ht="21">
      <c r="A34" s="45" t="s">
        <v>1117</v>
      </c>
    </row>
    <row r="35" ht="21">
      <c r="A35" s="45" t="s">
        <v>1118</v>
      </c>
    </row>
    <row r="36" ht="21">
      <c r="A36" s="51" t="s">
        <v>996</v>
      </c>
    </row>
    <row r="37" ht="21">
      <c r="A37" s="45" t="s">
        <v>1106</v>
      </c>
    </row>
    <row r="38" ht="21">
      <c r="A38" s="45" t="s">
        <v>1107</v>
      </c>
    </row>
    <row r="39" ht="21">
      <c r="A39" s="45" t="s">
        <v>1108</v>
      </c>
    </row>
    <row r="40" ht="21" hidden="1">
      <c r="A40" s="45" t="s">
        <v>1025</v>
      </c>
    </row>
    <row r="41" ht="21">
      <c r="A41" s="45" t="s">
        <v>1119</v>
      </c>
    </row>
    <row r="42" ht="21">
      <c r="A42" s="45" t="s">
        <v>1120</v>
      </c>
    </row>
    <row r="43" ht="21">
      <c r="A43" s="45" t="s">
        <v>1121</v>
      </c>
    </row>
    <row r="44" ht="21">
      <c r="A44" s="45" t="s">
        <v>1122</v>
      </c>
    </row>
    <row r="45" ht="21">
      <c r="A45" s="51" t="s">
        <v>997</v>
      </c>
    </row>
    <row r="46" ht="21">
      <c r="A46" s="45" t="s">
        <v>1109</v>
      </c>
    </row>
    <row r="47" ht="21">
      <c r="A47" s="45" t="s">
        <v>1110</v>
      </c>
    </row>
    <row r="48" ht="21">
      <c r="A48" s="45" t="s">
        <v>1124</v>
      </c>
    </row>
    <row r="49" ht="21">
      <c r="A49" s="45" t="s">
        <v>1123</v>
      </c>
    </row>
  </sheetData>
  <sheetProtection/>
  <mergeCells count="8">
    <mergeCell ref="A8:B8"/>
    <mergeCell ref="A1:F1"/>
    <mergeCell ref="A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F39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1125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s="51" customFormat="1" ht="42">
      <c r="A6" s="75">
        <v>47</v>
      </c>
      <c r="B6" s="58" t="s">
        <v>1126</v>
      </c>
      <c r="C6" s="76">
        <v>82500</v>
      </c>
      <c r="D6" s="52"/>
      <c r="E6" s="52" t="s">
        <v>1029</v>
      </c>
      <c r="F6" s="65"/>
    </row>
    <row r="7" spans="1:6" ht="42">
      <c r="A7" s="49">
        <v>48</v>
      </c>
      <c r="B7" s="58" t="s">
        <v>1127</v>
      </c>
      <c r="C7" s="48">
        <v>50000</v>
      </c>
      <c r="D7" s="46" t="s">
        <v>1029</v>
      </c>
      <c r="E7" s="46"/>
      <c r="F7" s="48">
        <v>18000</v>
      </c>
    </row>
    <row r="8" spans="1:6" ht="42">
      <c r="A8" s="49">
        <v>49</v>
      </c>
      <c r="B8" s="58" t="s">
        <v>1128</v>
      </c>
      <c r="C8" s="48">
        <v>325000</v>
      </c>
      <c r="D8" s="46" t="s">
        <v>1029</v>
      </c>
      <c r="E8" s="46"/>
      <c r="F8" s="48">
        <v>35000</v>
      </c>
    </row>
    <row r="9" spans="1:6" ht="21">
      <c r="A9" s="190" t="s">
        <v>978</v>
      </c>
      <c r="B9" s="190"/>
      <c r="C9" s="54">
        <f>SUM(C6:C8)</f>
        <v>457500</v>
      </c>
      <c r="D9" s="46"/>
      <c r="E9" s="46"/>
      <c r="F9" s="68">
        <f>SUM(F7:F8)/C9*100</f>
        <v>11.584699453551913</v>
      </c>
    </row>
    <row r="10" spans="3:6" ht="42">
      <c r="C10" s="55" t="s">
        <v>974</v>
      </c>
      <c r="D10" s="69">
        <f>2/3*100</f>
        <v>66.66666666666666</v>
      </c>
      <c r="E10" s="46"/>
      <c r="F10" s="46"/>
    </row>
    <row r="11" ht="21">
      <c r="A11" s="51" t="s">
        <v>986</v>
      </c>
    </row>
    <row r="12" spans="1:6" s="50" customFormat="1" ht="42">
      <c r="A12" s="55" t="s">
        <v>980</v>
      </c>
      <c r="B12" s="52" t="s">
        <v>981</v>
      </c>
      <c r="C12" s="52" t="s">
        <v>982</v>
      </c>
      <c r="D12" s="52" t="s">
        <v>983</v>
      </c>
      <c r="E12" s="52" t="s">
        <v>984</v>
      </c>
      <c r="F12" s="52" t="s">
        <v>987</v>
      </c>
    </row>
    <row r="13" spans="1:6" s="56" customFormat="1" ht="42">
      <c r="A13" s="55">
        <v>1</v>
      </c>
      <c r="B13" s="58" t="s">
        <v>1129</v>
      </c>
      <c r="C13" s="49" t="s">
        <v>1029</v>
      </c>
      <c r="D13" s="49"/>
      <c r="E13" s="49"/>
      <c r="F13" s="67"/>
    </row>
    <row r="14" spans="1:6" s="56" customFormat="1" ht="42">
      <c r="A14" s="55"/>
      <c r="B14" s="58" t="s">
        <v>1132</v>
      </c>
      <c r="C14" s="49"/>
      <c r="D14" s="49" t="s">
        <v>1029</v>
      </c>
      <c r="E14" s="49"/>
      <c r="F14" s="67"/>
    </row>
    <row r="15" spans="1:6" s="56" customFormat="1" ht="21">
      <c r="A15" s="55"/>
      <c r="B15" s="58" t="s">
        <v>1130</v>
      </c>
      <c r="C15" s="49" t="s">
        <v>1029</v>
      </c>
      <c r="D15" s="49"/>
      <c r="E15" s="49"/>
      <c r="F15" s="67"/>
    </row>
    <row r="16" spans="1:6" s="56" customFormat="1" ht="21">
      <c r="A16" s="55"/>
      <c r="B16" s="58" t="s">
        <v>1131</v>
      </c>
      <c r="C16" s="49"/>
      <c r="D16" s="49" t="s">
        <v>1029</v>
      </c>
      <c r="E16" s="49"/>
      <c r="F16" s="67"/>
    </row>
    <row r="17" spans="1:6" s="56" customFormat="1" ht="21">
      <c r="A17" s="55"/>
      <c r="B17" s="58"/>
      <c r="C17" s="49"/>
      <c r="D17" s="49"/>
      <c r="E17" s="49"/>
      <c r="F17" s="67"/>
    </row>
    <row r="18" spans="1:6" s="56" customFormat="1" ht="21" hidden="1">
      <c r="A18" s="55"/>
      <c r="B18" s="49"/>
      <c r="C18" s="49"/>
      <c r="D18" s="49"/>
      <c r="E18" s="49"/>
      <c r="F18" s="49"/>
    </row>
    <row r="19" spans="1:6" s="56" customFormat="1" ht="21" hidden="1">
      <c r="A19" s="55"/>
      <c r="B19" s="49"/>
      <c r="C19" s="49"/>
      <c r="D19" s="49"/>
      <c r="E19" s="49"/>
      <c r="F19" s="49"/>
    </row>
    <row r="20" spans="1:6" s="56" customFormat="1" ht="21" hidden="1">
      <c r="A20" s="55"/>
      <c r="B20" s="49"/>
      <c r="C20" s="49"/>
      <c r="D20" s="49"/>
      <c r="E20" s="49"/>
      <c r="F20" s="49"/>
    </row>
    <row r="21" spans="1:6" s="56" customFormat="1" ht="21" hidden="1">
      <c r="A21" s="55"/>
      <c r="B21" s="49"/>
      <c r="C21" s="49"/>
      <c r="D21" s="49"/>
      <c r="E21" s="49"/>
      <c r="F21" s="49"/>
    </row>
    <row r="22" spans="1:6" ht="21" hidden="1">
      <c r="A22" s="46"/>
      <c r="B22" s="46"/>
      <c r="C22" s="46"/>
      <c r="D22" s="46"/>
      <c r="E22" s="46"/>
      <c r="F22" s="46"/>
    </row>
    <row r="23" spans="1:5" ht="21">
      <c r="A23" s="57"/>
      <c r="B23" s="53" t="s">
        <v>979</v>
      </c>
      <c r="C23" s="46">
        <v>50</v>
      </c>
      <c r="D23" s="57"/>
      <c r="E23" s="57"/>
    </row>
    <row r="24" ht="21">
      <c r="A24" s="51" t="s">
        <v>985</v>
      </c>
    </row>
    <row r="25" ht="21">
      <c r="A25" s="45" t="s">
        <v>1133</v>
      </c>
    </row>
    <row r="26" ht="21">
      <c r="A26" s="45" t="s">
        <v>1134</v>
      </c>
    </row>
    <row r="27" ht="21">
      <c r="A27" s="45" t="s">
        <v>1135</v>
      </c>
    </row>
    <row r="28" ht="21">
      <c r="A28" s="45" t="s">
        <v>1136</v>
      </c>
    </row>
    <row r="29" ht="21" hidden="1">
      <c r="A29" s="45" t="s">
        <v>1025</v>
      </c>
    </row>
    <row r="30" ht="21">
      <c r="A30" s="45" t="s">
        <v>1137</v>
      </c>
    </row>
    <row r="31" ht="21">
      <c r="A31" s="51" t="s">
        <v>996</v>
      </c>
    </row>
    <row r="32" ht="21">
      <c r="A32" s="45" t="s">
        <v>1138</v>
      </c>
    </row>
    <row r="33" ht="21">
      <c r="A33" s="45" t="s">
        <v>1139</v>
      </c>
    </row>
    <row r="34" ht="21">
      <c r="A34" s="45" t="s">
        <v>1140</v>
      </c>
    </row>
    <row r="35" ht="21" hidden="1">
      <c r="A35" s="45" t="s">
        <v>1025</v>
      </c>
    </row>
    <row r="36" ht="21">
      <c r="A36" s="45" t="s">
        <v>1141</v>
      </c>
    </row>
    <row r="37" ht="21">
      <c r="A37" s="51" t="s">
        <v>997</v>
      </c>
    </row>
    <row r="38" ht="21">
      <c r="A38" s="45" t="s">
        <v>1142</v>
      </c>
    </row>
    <row r="39" ht="21">
      <c r="A39" s="45" t="s">
        <v>1143</v>
      </c>
    </row>
  </sheetData>
  <sheetProtection/>
  <mergeCells count="8">
    <mergeCell ref="A9:B9"/>
    <mergeCell ref="A1:F1"/>
    <mergeCell ref="A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90" zoomScaleNormal="90" zoomScalePageLayoutView="0" workbookViewId="0" topLeftCell="A1">
      <selection activeCell="A4" sqref="A4:J4"/>
    </sheetView>
  </sheetViews>
  <sheetFormatPr defaultColWidth="9.00390625" defaultRowHeight="14.25"/>
  <cols>
    <col min="1" max="1" width="4.625" style="37" customWidth="1"/>
    <col min="2" max="2" width="29.125" style="37" customWidth="1"/>
    <col min="3" max="3" width="20.375" style="37" customWidth="1"/>
    <col min="4" max="4" width="16.25390625" style="37" customWidth="1"/>
    <col min="5" max="5" width="12.375" style="37" customWidth="1"/>
    <col min="6" max="6" width="10.625" style="37" customWidth="1"/>
    <col min="7" max="10" width="8.25390625" style="37" customWidth="1"/>
    <col min="11" max="16384" width="9.00390625" style="37" customWidth="1"/>
  </cols>
  <sheetData>
    <row r="1" spans="1:11" ht="35.25" customHeight="1">
      <c r="A1" s="202" t="s">
        <v>898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0" s="27" customFormat="1" ht="22.5" customHeight="1">
      <c r="A2" s="26" t="s">
        <v>899</v>
      </c>
      <c r="B2" s="34"/>
      <c r="C2" s="34"/>
      <c r="D2" s="34"/>
      <c r="E2" s="34"/>
      <c r="G2" s="26" t="s">
        <v>900</v>
      </c>
      <c r="H2" s="34"/>
      <c r="I2" s="34"/>
      <c r="J2" s="34"/>
    </row>
    <row r="3" spans="1:11" s="27" customFormat="1" ht="22.5" customHeight="1">
      <c r="A3" s="203" t="s">
        <v>901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0" s="27" customFormat="1" ht="22.5" customHeight="1">
      <c r="A4" s="203" t="s">
        <v>941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s="27" customFormat="1" ht="22.5" customHeight="1">
      <c r="A5" s="28" t="s">
        <v>954</v>
      </c>
      <c r="B5" s="34"/>
      <c r="C5" s="34"/>
      <c r="D5" s="34"/>
      <c r="E5" s="34"/>
      <c r="F5" s="34"/>
      <c r="G5" s="34"/>
      <c r="H5" s="34"/>
      <c r="I5" s="34"/>
      <c r="J5" s="34"/>
    </row>
    <row r="6" spans="1:11" s="27" customFormat="1" ht="27.75" customHeight="1">
      <c r="A6" s="201" t="s">
        <v>943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</row>
    <row r="7" spans="1:11" s="1" customFormat="1" ht="19.5" customHeight="1">
      <c r="A7" s="197" t="s">
        <v>880</v>
      </c>
      <c r="B7" s="197" t="s">
        <v>889</v>
      </c>
      <c r="C7" s="197" t="s">
        <v>881</v>
      </c>
      <c r="D7" s="197" t="s">
        <v>882</v>
      </c>
      <c r="E7" s="197" t="s">
        <v>895</v>
      </c>
      <c r="F7" s="197" t="s">
        <v>896</v>
      </c>
      <c r="G7" s="195" t="s">
        <v>888</v>
      </c>
      <c r="H7" s="196"/>
      <c r="I7" s="196"/>
      <c r="J7" s="196"/>
      <c r="K7" s="197" t="s">
        <v>887</v>
      </c>
    </row>
    <row r="8" spans="1:11" s="1" customFormat="1" ht="19.5" customHeight="1">
      <c r="A8" s="204"/>
      <c r="B8" s="204"/>
      <c r="C8" s="204"/>
      <c r="D8" s="204"/>
      <c r="E8" s="204"/>
      <c r="F8" s="204"/>
      <c r="G8" s="2" t="s">
        <v>883</v>
      </c>
      <c r="H8" s="2" t="s">
        <v>884</v>
      </c>
      <c r="I8" s="3" t="s">
        <v>885</v>
      </c>
      <c r="J8" s="3" t="s">
        <v>886</v>
      </c>
      <c r="K8" s="198"/>
    </row>
    <row r="9" spans="1:11" s="1" customFormat="1" ht="27.75" customHeight="1">
      <c r="A9" s="198"/>
      <c r="B9" s="198"/>
      <c r="C9" s="198"/>
      <c r="D9" s="198"/>
      <c r="E9" s="198"/>
      <c r="F9" s="198"/>
      <c r="G9" s="35" t="s">
        <v>893</v>
      </c>
      <c r="H9" s="35" t="s">
        <v>892</v>
      </c>
      <c r="I9" s="3" t="s">
        <v>891</v>
      </c>
      <c r="J9" s="3" t="s">
        <v>894</v>
      </c>
      <c r="K9" s="36"/>
    </row>
    <row r="10" spans="1:11" ht="40.5" customHeight="1">
      <c r="A10" s="5">
        <v>2</v>
      </c>
      <c r="B10" s="6" t="s">
        <v>902</v>
      </c>
      <c r="C10" s="6" t="s">
        <v>903</v>
      </c>
      <c r="D10" s="5"/>
      <c r="E10" s="5" t="s">
        <v>905</v>
      </c>
      <c r="F10" s="33">
        <v>40250</v>
      </c>
      <c r="G10" s="5"/>
      <c r="H10" s="5"/>
      <c r="I10" s="5"/>
      <c r="J10" s="5"/>
      <c r="K10" s="5" t="s">
        <v>906</v>
      </c>
    </row>
    <row r="11" spans="1:11" ht="18">
      <c r="A11" s="7"/>
      <c r="B11" s="7"/>
      <c r="C11" s="8" t="s">
        <v>904</v>
      </c>
      <c r="D11" s="7"/>
      <c r="E11" s="7"/>
      <c r="F11" s="7"/>
      <c r="G11" s="7"/>
      <c r="H11" s="7"/>
      <c r="I11" s="7"/>
      <c r="J11" s="7"/>
      <c r="K11" s="7"/>
    </row>
    <row r="12" spans="1:11" ht="77.25" customHeight="1">
      <c r="A12" s="7"/>
      <c r="B12" s="8" t="s">
        <v>907</v>
      </c>
      <c r="C12" s="7"/>
      <c r="D12" s="7"/>
      <c r="E12" s="9">
        <v>22190</v>
      </c>
      <c r="F12" s="7"/>
      <c r="G12" s="9"/>
      <c r="H12" s="7"/>
      <c r="I12" s="7"/>
      <c r="J12" s="7"/>
      <c r="K12" s="7"/>
    </row>
    <row r="13" spans="1:11" ht="39" customHeight="1">
      <c r="A13" s="7"/>
      <c r="B13" s="10" t="s">
        <v>908</v>
      </c>
      <c r="C13" s="7"/>
      <c r="D13" s="7"/>
      <c r="E13" s="9">
        <v>22190</v>
      </c>
      <c r="F13" s="7"/>
      <c r="G13" s="9"/>
      <c r="H13" s="7"/>
      <c r="I13" s="7"/>
      <c r="J13" s="7"/>
      <c r="K13" s="7"/>
    </row>
    <row r="14" spans="1:11" ht="21.75" customHeight="1">
      <c r="A14" s="7"/>
      <c r="B14" s="10" t="s">
        <v>909</v>
      </c>
      <c r="C14" s="7"/>
      <c r="D14" s="7"/>
      <c r="E14" s="9"/>
      <c r="F14" s="7"/>
      <c r="G14" s="7"/>
      <c r="H14" s="7"/>
      <c r="I14" s="7"/>
      <c r="J14" s="7"/>
      <c r="K14" s="7"/>
    </row>
    <row r="15" spans="1:11" ht="54">
      <c r="A15" s="7"/>
      <c r="B15" s="10" t="s">
        <v>910</v>
      </c>
      <c r="C15" s="7"/>
      <c r="D15" s="7"/>
      <c r="E15" s="9">
        <v>22190</v>
      </c>
      <c r="F15" s="7"/>
      <c r="G15" s="9"/>
      <c r="H15" s="7"/>
      <c r="I15" s="7"/>
      <c r="J15" s="7"/>
      <c r="K15" s="7"/>
    </row>
    <row r="16" spans="1:11" ht="36">
      <c r="A16" s="7"/>
      <c r="B16" s="10" t="s">
        <v>911</v>
      </c>
      <c r="C16" s="7"/>
      <c r="D16" s="7"/>
      <c r="E16" s="9">
        <v>22190</v>
      </c>
      <c r="F16" s="7"/>
      <c r="G16" s="9"/>
      <c r="H16" s="7"/>
      <c r="I16" s="7"/>
      <c r="J16" s="7"/>
      <c r="K16" s="7"/>
    </row>
    <row r="17" spans="1:11" ht="36">
      <c r="A17" s="7"/>
      <c r="B17" s="10" t="s">
        <v>920</v>
      </c>
      <c r="C17" s="7"/>
      <c r="D17" s="7"/>
      <c r="E17" s="9">
        <v>22221</v>
      </c>
      <c r="F17" s="7"/>
      <c r="G17" s="9"/>
      <c r="H17" s="7"/>
      <c r="I17" s="7"/>
      <c r="J17" s="7"/>
      <c r="K17" s="7"/>
    </row>
    <row r="18" spans="1:11" ht="18">
      <c r="A18" s="7"/>
      <c r="B18" s="10" t="s">
        <v>912</v>
      </c>
      <c r="C18" s="7"/>
      <c r="D18" s="10"/>
      <c r="E18" s="9">
        <v>22221</v>
      </c>
      <c r="F18" s="10"/>
      <c r="G18" s="9"/>
      <c r="H18" s="7"/>
      <c r="I18" s="7"/>
      <c r="J18" s="7"/>
      <c r="K18" s="7"/>
    </row>
    <row r="19" spans="1:11" ht="40.5" customHeight="1">
      <c r="A19" s="7"/>
      <c r="B19" s="10" t="s">
        <v>960</v>
      </c>
      <c r="C19" s="7"/>
      <c r="D19" s="10" t="s">
        <v>951</v>
      </c>
      <c r="E19" s="7"/>
      <c r="F19" s="10" t="s">
        <v>939</v>
      </c>
      <c r="G19" s="9"/>
      <c r="H19" s="7"/>
      <c r="I19" s="7"/>
      <c r="J19" s="7"/>
      <c r="K19" s="7"/>
    </row>
    <row r="20" spans="1:11" ht="39.75" customHeight="1">
      <c r="A20" s="7"/>
      <c r="B20" s="10" t="s">
        <v>952</v>
      </c>
      <c r="C20" s="7"/>
      <c r="D20" s="10"/>
      <c r="E20" s="7"/>
      <c r="F20" s="23">
        <v>14000</v>
      </c>
      <c r="G20" s="9"/>
      <c r="H20" s="7"/>
      <c r="I20" s="38">
        <v>14000</v>
      </c>
      <c r="J20" s="7"/>
      <c r="K20" s="7"/>
    </row>
    <row r="21" spans="1:11" ht="36">
      <c r="A21" s="7"/>
      <c r="B21" s="10" t="s">
        <v>961</v>
      </c>
      <c r="C21" s="7"/>
      <c r="D21" s="10"/>
      <c r="E21" s="7"/>
      <c r="F21" s="23"/>
      <c r="G21" s="9"/>
      <c r="H21" s="7"/>
      <c r="I21" s="7"/>
      <c r="J21" s="7"/>
      <c r="K21" s="7"/>
    </row>
    <row r="22" spans="1:11" ht="18">
      <c r="A22" s="7"/>
      <c r="B22" s="10" t="s">
        <v>921</v>
      </c>
      <c r="C22" s="7"/>
      <c r="D22" s="10"/>
      <c r="E22" s="7"/>
      <c r="F22" s="23">
        <v>3000</v>
      </c>
      <c r="G22" s="9"/>
      <c r="H22" s="7"/>
      <c r="I22" s="38">
        <v>3000</v>
      </c>
      <c r="J22" s="7"/>
      <c r="K22" s="7"/>
    </row>
    <row r="23" spans="1:11" ht="36">
      <c r="A23" s="7"/>
      <c r="B23" s="10" t="s">
        <v>962</v>
      </c>
      <c r="C23" s="7"/>
      <c r="D23" s="7"/>
      <c r="E23" s="9"/>
      <c r="F23" s="7"/>
      <c r="G23" s="7"/>
      <c r="H23" s="7"/>
      <c r="I23" s="7"/>
      <c r="J23" s="7"/>
      <c r="K23" s="7"/>
    </row>
    <row r="24" spans="1:11" ht="96" customHeight="1">
      <c r="A24" s="7"/>
      <c r="B24" s="10" t="s">
        <v>913</v>
      </c>
      <c r="C24" s="7"/>
      <c r="D24" s="10"/>
      <c r="E24" s="7"/>
      <c r="F24" s="23"/>
      <c r="G24" s="23"/>
      <c r="H24" s="7"/>
      <c r="I24" s="7"/>
      <c r="J24" s="7"/>
      <c r="K24" s="7"/>
    </row>
    <row r="25" spans="1:11" ht="36">
      <c r="A25" s="7"/>
      <c r="B25" s="10" t="s">
        <v>940</v>
      </c>
      <c r="C25" s="7"/>
      <c r="D25" s="10"/>
      <c r="E25" s="7"/>
      <c r="F25" s="23">
        <v>20000</v>
      </c>
      <c r="G25" s="40"/>
      <c r="H25" s="7"/>
      <c r="I25" s="38">
        <v>20000</v>
      </c>
      <c r="J25" s="7"/>
      <c r="K25" s="7"/>
    </row>
    <row r="26" spans="1:11" ht="77.25" customHeight="1">
      <c r="A26" s="7"/>
      <c r="B26" s="10" t="s">
        <v>953</v>
      </c>
      <c r="C26" s="7"/>
      <c r="D26" s="8"/>
      <c r="E26" s="9"/>
      <c r="F26" s="24">
        <v>1500</v>
      </c>
      <c r="G26" s="41"/>
      <c r="H26" s="7"/>
      <c r="I26" s="38">
        <v>1500</v>
      </c>
      <c r="J26" s="7"/>
      <c r="K26" s="7"/>
    </row>
    <row r="27" spans="1:11" ht="42" customHeight="1">
      <c r="A27" s="7"/>
      <c r="B27" s="10" t="s">
        <v>914</v>
      </c>
      <c r="C27" s="7"/>
      <c r="D27" s="10"/>
      <c r="E27" s="7" t="s">
        <v>946</v>
      </c>
      <c r="F27" s="10"/>
      <c r="G27" s="42"/>
      <c r="H27" s="9"/>
      <c r="I27" s="9"/>
      <c r="J27" s="9"/>
      <c r="K27" s="7"/>
    </row>
    <row r="28" spans="1:11" ht="36">
      <c r="A28" s="7"/>
      <c r="B28" s="10" t="s">
        <v>915</v>
      </c>
      <c r="C28" s="7"/>
      <c r="D28" s="10"/>
      <c r="E28" s="7"/>
      <c r="F28" s="10"/>
      <c r="G28" s="9"/>
      <c r="H28" s="9"/>
      <c r="I28" s="9"/>
      <c r="J28" s="9"/>
      <c r="K28" s="7"/>
    </row>
    <row r="29" spans="1:11" ht="40.5" customHeight="1">
      <c r="A29" s="7"/>
      <c r="B29" s="10" t="s">
        <v>963</v>
      </c>
      <c r="C29" s="7"/>
      <c r="D29" s="10" t="s">
        <v>964</v>
      </c>
      <c r="E29" s="9">
        <v>22251</v>
      </c>
      <c r="F29" s="10"/>
      <c r="G29" s="9"/>
      <c r="H29" s="9"/>
      <c r="I29" s="9"/>
      <c r="J29" s="9"/>
      <c r="K29" s="7"/>
    </row>
    <row r="30" spans="1:11" ht="18">
      <c r="A30" s="7"/>
      <c r="B30" s="10" t="s">
        <v>922</v>
      </c>
      <c r="C30" s="7"/>
      <c r="D30" s="10"/>
      <c r="E30" s="7"/>
      <c r="F30" s="23">
        <v>1750</v>
      </c>
      <c r="G30" s="23"/>
      <c r="H30" s="9"/>
      <c r="I30" s="38">
        <v>1750</v>
      </c>
      <c r="J30" s="9"/>
      <c r="K30" s="7"/>
    </row>
    <row r="31" spans="1:11" ht="54">
      <c r="A31" s="7"/>
      <c r="B31" s="10" t="s">
        <v>916</v>
      </c>
      <c r="C31" s="7"/>
      <c r="D31" s="10"/>
      <c r="E31" s="7" t="s">
        <v>947</v>
      </c>
      <c r="F31" s="10"/>
      <c r="G31" s="9"/>
      <c r="H31" s="9"/>
      <c r="I31" s="9"/>
      <c r="J31" s="9"/>
      <c r="K31" s="7"/>
    </row>
    <row r="32" spans="1:11" ht="38.25" customHeight="1">
      <c r="A32" s="7"/>
      <c r="B32" s="10" t="s">
        <v>917</v>
      </c>
      <c r="C32" s="7"/>
      <c r="D32" s="10"/>
      <c r="E32" s="7" t="s">
        <v>948</v>
      </c>
      <c r="F32" s="10"/>
      <c r="G32" s="11"/>
      <c r="H32" s="11"/>
      <c r="I32" s="11"/>
      <c r="J32" s="11"/>
      <c r="K32" s="7"/>
    </row>
    <row r="33" spans="1:11" ht="36">
      <c r="A33" s="7"/>
      <c r="B33" s="8" t="s">
        <v>918</v>
      </c>
      <c r="C33" s="7"/>
      <c r="D33" s="7"/>
      <c r="E33" s="7" t="s">
        <v>949</v>
      </c>
      <c r="F33" s="7"/>
      <c r="G33" s="9"/>
      <c r="H33" s="9"/>
      <c r="I33" s="9"/>
      <c r="J33" s="9"/>
      <c r="K33" s="7"/>
    </row>
    <row r="34" spans="1:11" ht="18">
      <c r="A34" s="7"/>
      <c r="B34" s="8" t="s">
        <v>919</v>
      </c>
      <c r="C34" s="7"/>
      <c r="D34" s="7"/>
      <c r="E34" s="9">
        <v>22525</v>
      </c>
      <c r="F34" s="7"/>
      <c r="G34" s="7"/>
      <c r="H34" s="7"/>
      <c r="I34" s="7"/>
      <c r="J34" s="9"/>
      <c r="K34" s="7"/>
    </row>
    <row r="35" spans="1:11" ht="18">
      <c r="A35" s="7"/>
      <c r="B35" s="10"/>
      <c r="C35" s="7"/>
      <c r="D35" s="7"/>
      <c r="E35" s="9"/>
      <c r="F35" s="7"/>
      <c r="G35" s="7"/>
      <c r="H35" s="7"/>
      <c r="I35" s="7"/>
      <c r="J35" s="7"/>
      <c r="K35" s="7"/>
    </row>
    <row r="36" spans="1:11" ht="18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9.5">
      <c r="A37" s="12"/>
      <c r="B37" s="12"/>
      <c r="C37" s="12"/>
      <c r="D37" s="12"/>
      <c r="E37" s="12"/>
      <c r="F37" s="30">
        <f>SUM(F11:F36)</f>
        <v>40250</v>
      </c>
      <c r="G37" s="12"/>
      <c r="H37" s="12"/>
      <c r="I37" s="12"/>
      <c r="J37" s="12"/>
      <c r="K37" s="12"/>
    </row>
    <row r="38" spans="1:3" ht="18.75" customHeight="1">
      <c r="A38" s="200" t="s">
        <v>965</v>
      </c>
      <c r="B38" s="200"/>
      <c r="C38" s="200"/>
    </row>
    <row r="39" spans="2:10" ht="31.5" customHeight="1">
      <c r="B39" s="199" t="s">
        <v>897</v>
      </c>
      <c r="C39" s="199"/>
      <c r="D39" s="199"/>
      <c r="E39" s="199"/>
      <c r="G39" s="39" t="s">
        <v>945</v>
      </c>
      <c r="H39" s="4"/>
      <c r="I39" s="4"/>
      <c r="J39" s="4"/>
    </row>
    <row r="40" spans="2:10" ht="21" customHeight="1">
      <c r="B40" s="194" t="s">
        <v>923</v>
      </c>
      <c r="C40" s="194"/>
      <c r="D40" s="194"/>
      <c r="E40" s="194"/>
      <c r="G40" s="194" t="s">
        <v>944</v>
      </c>
      <c r="H40" s="194"/>
      <c r="I40" s="194"/>
      <c r="J40" s="194"/>
    </row>
    <row r="41" spans="2:10" ht="21" customHeight="1">
      <c r="B41" s="194" t="s">
        <v>890</v>
      </c>
      <c r="C41" s="194"/>
      <c r="D41" s="194"/>
      <c r="E41" s="194"/>
      <c r="G41" s="194" t="s">
        <v>890</v>
      </c>
      <c r="H41" s="194"/>
      <c r="I41" s="194"/>
      <c r="J41" s="194"/>
    </row>
    <row r="42" spans="7:10" ht="18">
      <c r="G42" s="194"/>
      <c r="H42" s="194"/>
      <c r="I42" s="194"/>
      <c r="J42" s="194"/>
    </row>
  </sheetData>
  <sheetProtection/>
  <mergeCells count="19">
    <mergeCell ref="A1:K1"/>
    <mergeCell ref="K7:K8"/>
    <mergeCell ref="A3:K3"/>
    <mergeCell ref="A4:J4"/>
    <mergeCell ref="A6:K6"/>
    <mergeCell ref="B39:E39"/>
    <mergeCell ref="B40:E40"/>
    <mergeCell ref="B41:E41"/>
    <mergeCell ref="F7:F9"/>
    <mergeCell ref="E7:E9"/>
    <mergeCell ref="A38:C38"/>
    <mergeCell ref="A7:A9"/>
    <mergeCell ref="B7:B9"/>
    <mergeCell ref="C7:C9"/>
    <mergeCell ref="D7:D9"/>
    <mergeCell ref="G42:J42"/>
    <mergeCell ref="G40:J40"/>
    <mergeCell ref="G41:J41"/>
    <mergeCell ref="G7:J7"/>
  </mergeCells>
  <printOptions/>
  <pageMargins left="0.15748031496062992" right="0.1968503937007874" top="0.15748031496062992" bottom="0.32" header="0.15748031496062992" footer="0.15748031496062992"/>
  <pageSetup horizontalDpi="600" verticalDpi="600" orientation="landscape" paperSize="9" r:id="rId1"/>
  <headerFooter alignWithMargins="0">
    <oddFooter>&amp;R&amp;"TH SarabunIT๙,ธรรมดา"&amp;14&amp;P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F37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1144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ht="42">
      <c r="A6" s="75">
        <v>43</v>
      </c>
      <c r="B6" s="58" t="s">
        <v>1145</v>
      </c>
      <c r="C6" s="75"/>
      <c r="D6" s="49"/>
      <c r="E6" s="49" t="s">
        <v>1029</v>
      </c>
      <c r="F6" s="75"/>
    </row>
    <row r="7" spans="1:6" ht="42">
      <c r="A7" s="75">
        <v>44</v>
      </c>
      <c r="B7" s="58" t="s">
        <v>1146</v>
      </c>
      <c r="C7" s="75"/>
      <c r="D7" s="49" t="s">
        <v>1029</v>
      </c>
      <c r="E7" s="49"/>
      <c r="F7" s="75"/>
    </row>
    <row r="8" spans="1:6" ht="21">
      <c r="A8" s="75">
        <v>45</v>
      </c>
      <c r="B8" s="58" t="s">
        <v>1147</v>
      </c>
      <c r="C8" s="75"/>
      <c r="D8" s="49" t="s">
        <v>1029</v>
      </c>
      <c r="E8" s="49"/>
      <c r="F8" s="75"/>
    </row>
    <row r="9" spans="1:6" ht="42">
      <c r="A9" s="49">
        <v>46</v>
      </c>
      <c r="B9" s="47" t="s">
        <v>1148</v>
      </c>
      <c r="C9" s="48"/>
      <c r="D9" s="49" t="s">
        <v>1029</v>
      </c>
      <c r="E9" s="46"/>
      <c r="F9" s="46"/>
    </row>
    <row r="10" spans="1:6" ht="21">
      <c r="A10" s="190" t="s">
        <v>978</v>
      </c>
      <c r="B10" s="190"/>
      <c r="C10" s="54">
        <f>SUM(C9:C9)</f>
        <v>0</v>
      </c>
      <c r="D10" s="46"/>
      <c r="E10" s="46"/>
      <c r="F10" s="46"/>
    </row>
    <row r="11" spans="3:6" ht="42">
      <c r="C11" s="55" t="s">
        <v>974</v>
      </c>
      <c r="D11" s="46"/>
      <c r="E11" s="46"/>
      <c r="F11" s="46"/>
    </row>
    <row r="12" ht="21">
      <c r="A12" s="51" t="s">
        <v>986</v>
      </c>
    </row>
    <row r="13" spans="1:6" s="50" customFormat="1" ht="42">
      <c r="A13" s="55" t="s">
        <v>980</v>
      </c>
      <c r="B13" s="52" t="s">
        <v>981</v>
      </c>
      <c r="C13" s="52" t="s">
        <v>982</v>
      </c>
      <c r="D13" s="52" t="s">
        <v>983</v>
      </c>
      <c r="E13" s="52" t="s">
        <v>984</v>
      </c>
      <c r="F13" s="52" t="s">
        <v>987</v>
      </c>
    </row>
    <row r="14" spans="1:6" s="56" customFormat="1" ht="42">
      <c r="A14" s="55"/>
      <c r="B14" s="58" t="s">
        <v>1149</v>
      </c>
      <c r="C14" s="49"/>
      <c r="D14" s="49"/>
      <c r="E14" s="49" t="s">
        <v>1029</v>
      </c>
      <c r="F14" s="49"/>
    </row>
    <row r="15" spans="1:6" s="56" customFormat="1" ht="42">
      <c r="A15" s="55"/>
      <c r="B15" s="58" t="s">
        <v>1150</v>
      </c>
      <c r="C15" s="49" t="s">
        <v>1029</v>
      </c>
      <c r="D15" s="49"/>
      <c r="E15" s="49"/>
      <c r="F15" s="49"/>
    </row>
    <row r="16" spans="1:6" s="56" customFormat="1" ht="21">
      <c r="A16" s="55"/>
      <c r="B16" s="58" t="s">
        <v>1151</v>
      </c>
      <c r="C16" s="49" t="s">
        <v>1029</v>
      </c>
      <c r="D16" s="49"/>
      <c r="E16" s="49"/>
      <c r="F16" s="49"/>
    </row>
    <row r="17" spans="1:6" s="56" customFormat="1" ht="42">
      <c r="A17" s="55"/>
      <c r="B17" s="58" t="s">
        <v>1152</v>
      </c>
      <c r="C17" s="49" t="s">
        <v>1029</v>
      </c>
      <c r="D17" s="49"/>
      <c r="E17" s="49"/>
      <c r="F17" s="49"/>
    </row>
    <row r="18" spans="1:6" s="56" customFormat="1" ht="21">
      <c r="A18" s="55"/>
      <c r="B18" s="58"/>
      <c r="C18" s="49"/>
      <c r="D18" s="49"/>
      <c r="E18" s="49"/>
      <c r="F18" s="49"/>
    </row>
    <row r="19" spans="1:6" s="56" customFormat="1" ht="21" hidden="1">
      <c r="A19" s="55"/>
      <c r="B19" s="49"/>
      <c r="C19" s="49"/>
      <c r="D19" s="49"/>
      <c r="E19" s="49"/>
      <c r="F19" s="49"/>
    </row>
    <row r="20" spans="1:6" s="56" customFormat="1" ht="21" hidden="1">
      <c r="A20" s="55"/>
      <c r="B20" s="49"/>
      <c r="C20" s="49"/>
      <c r="D20" s="49"/>
      <c r="E20" s="49"/>
      <c r="F20" s="49"/>
    </row>
    <row r="21" spans="1:6" s="56" customFormat="1" ht="21" hidden="1">
      <c r="A21" s="55"/>
      <c r="B21" s="49"/>
      <c r="C21" s="49"/>
      <c r="D21" s="49"/>
      <c r="E21" s="49"/>
      <c r="F21" s="49"/>
    </row>
    <row r="22" spans="1:6" s="56" customFormat="1" ht="21" hidden="1">
      <c r="A22" s="55"/>
      <c r="B22" s="49"/>
      <c r="C22" s="49"/>
      <c r="D22" s="49"/>
      <c r="E22" s="49"/>
      <c r="F22" s="49"/>
    </row>
    <row r="23" spans="1:6" ht="21" hidden="1">
      <c r="A23" s="46"/>
      <c r="B23" s="46"/>
      <c r="C23" s="46"/>
      <c r="D23" s="46"/>
      <c r="E23" s="46"/>
      <c r="F23" s="46"/>
    </row>
    <row r="24" spans="1:5" ht="21">
      <c r="A24" s="57"/>
      <c r="B24" s="53" t="s">
        <v>979</v>
      </c>
      <c r="C24" s="46"/>
      <c r="D24" s="57"/>
      <c r="E24" s="57"/>
    </row>
    <row r="25" ht="21">
      <c r="A25" s="51" t="s">
        <v>985</v>
      </c>
    </row>
    <row r="26" ht="21">
      <c r="A26" s="45" t="s">
        <v>1154</v>
      </c>
    </row>
    <row r="27" ht="21">
      <c r="A27" s="45" t="s">
        <v>1153</v>
      </c>
    </row>
    <row r="28" ht="21">
      <c r="A28" s="45" t="s">
        <v>1155</v>
      </c>
    </row>
    <row r="29" ht="21">
      <c r="A29" s="45" t="s">
        <v>1156</v>
      </c>
    </row>
    <row r="30" ht="21" hidden="1">
      <c r="A30" s="45" t="s">
        <v>1025</v>
      </c>
    </row>
    <row r="31" ht="21">
      <c r="A31" s="51" t="s">
        <v>996</v>
      </c>
    </row>
    <row r="32" ht="21">
      <c r="A32" s="45" t="s">
        <v>1157</v>
      </c>
    </row>
    <row r="33" ht="21">
      <c r="A33" s="51" t="s">
        <v>997</v>
      </c>
    </row>
    <row r="34" ht="21">
      <c r="A34" s="45" t="s">
        <v>1158</v>
      </c>
    </row>
    <row r="35" ht="21">
      <c r="A35" s="45" t="s">
        <v>1161</v>
      </c>
    </row>
    <row r="36" ht="21">
      <c r="A36" s="45" t="s">
        <v>1159</v>
      </c>
    </row>
    <row r="37" ht="21">
      <c r="A37" s="45" t="s">
        <v>1160</v>
      </c>
    </row>
  </sheetData>
  <sheetProtection/>
  <mergeCells count="8">
    <mergeCell ref="A10:B10"/>
    <mergeCell ref="A1:F1"/>
    <mergeCell ref="A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F25"/>
  <sheetViews>
    <sheetView zoomScalePageLayoutView="0" workbookViewId="0" topLeftCell="A4">
      <selection activeCell="H12" sqref="H12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1176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ht="21">
      <c r="A6" s="49">
        <v>50</v>
      </c>
      <c r="B6" s="47" t="s">
        <v>1177</v>
      </c>
      <c r="C6" s="48">
        <v>40000</v>
      </c>
      <c r="D6" s="46" t="s">
        <v>1029</v>
      </c>
      <c r="E6" s="46"/>
      <c r="F6" s="46"/>
    </row>
    <row r="7" spans="1:6" ht="63">
      <c r="A7" s="49">
        <v>51</v>
      </c>
      <c r="B7" s="47" t="s">
        <v>1178</v>
      </c>
      <c r="C7" s="48">
        <v>15000</v>
      </c>
      <c r="D7" s="46"/>
      <c r="E7" s="46" t="s">
        <v>1029</v>
      </c>
      <c r="F7" s="46"/>
    </row>
    <row r="8" spans="1:6" ht="21">
      <c r="A8" s="49">
        <v>52</v>
      </c>
      <c r="B8" s="47" t="s">
        <v>1179</v>
      </c>
      <c r="C8" s="48">
        <v>30000</v>
      </c>
      <c r="D8" s="46"/>
      <c r="E8" s="46" t="s">
        <v>1029</v>
      </c>
      <c r="F8" s="46"/>
    </row>
    <row r="9" spans="1:6" ht="42">
      <c r="A9" s="49">
        <v>53</v>
      </c>
      <c r="B9" s="47" t="s">
        <v>1180</v>
      </c>
      <c r="C9" s="48">
        <v>38000</v>
      </c>
      <c r="D9" s="46" t="s">
        <v>1029</v>
      </c>
      <c r="E9" s="46"/>
      <c r="F9" s="46"/>
    </row>
    <row r="10" spans="1:6" ht="63">
      <c r="A10" s="49">
        <v>54</v>
      </c>
      <c r="B10" s="47" t="s">
        <v>1181</v>
      </c>
      <c r="C10" s="48">
        <v>11000</v>
      </c>
      <c r="D10" s="46"/>
      <c r="E10" s="46" t="s">
        <v>1029</v>
      </c>
      <c r="F10" s="46"/>
    </row>
    <row r="11" spans="1:6" ht="42">
      <c r="A11" s="49">
        <v>55</v>
      </c>
      <c r="B11" s="47" t="s">
        <v>1182</v>
      </c>
      <c r="C11" s="48">
        <v>30000</v>
      </c>
      <c r="D11" s="46"/>
      <c r="E11" s="46" t="s">
        <v>1029</v>
      </c>
      <c r="F11" s="46"/>
    </row>
    <row r="12" spans="1:6" ht="21">
      <c r="A12" s="190" t="s">
        <v>978</v>
      </c>
      <c r="B12" s="190"/>
      <c r="C12" s="54">
        <f>SUM(C6:C11)</f>
        <v>164000</v>
      </c>
      <c r="D12" s="46"/>
      <c r="E12" s="46"/>
      <c r="F12" s="46"/>
    </row>
    <row r="13" spans="3:6" ht="42">
      <c r="C13" s="55" t="s">
        <v>974</v>
      </c>
      <c r="D13" s="69">
        <f>2/6*100</f>
        <v>33.33333333333333</v>
      </c>
      <c r="E13" s="46"/>
      <c r="F13" s="46"/>
    </row>
    <row r="14" ht="21">
      <c r="A14" s="51" t="s">
        <v>986</v>
      </c>
    </row>
    <row r="15" spans="1:6" s="50" customFormat="1" ht="42">
      <c r="A15" s="55" t="s">
        <v>980</v>
      </c>
      <c r="B15" s="52" t="s">
        <v>981</v>
      </c>
      <c r="C15" s="52" t="s">
        <v>982</v>
      </c>
      <c r="D15" s="52" t="s">
        <v>983</v>
      </c>
      <c r="E15" s="52" t="s">
        <v>984</v>
      </c>
      <c r="F15" s="52" t="s">
        <v>987</v>
      </c>
    </row>
    <row r="16" spans="1:6" s="56" customFormat="1" ht="21">
      <c r="A16" s="55">
        <v>1</v>
      </c>
      <c r="B16" s="58" t="s">
        <v>1183</v>
      </c>
      <c r="C16" s="49" t="s">
        <v>1029</v>
      </c>
      <c r="D16" s="49"/>
      <c r="E16" s="49"/>
      <c r="F16" s="49"/>
    </row>
    <row r="17" spans="1:6" s="56" customFormat="1" ht="21">
      <c r="A17" s="55"/>
      <c r="B17" s="58"/>
      <c r="C17" s="49"/>
      <c r="D17" s="49"/>
      <c r="E17" s="49"/>
      <c r="F17" s="49"/>
    </row>
    <row r="18" spans="1:6" ht="21">
      <c r="A18" s="46"/>
      <c r="B18" s="58"/>
      <c r="C18" s="46"/>
      <c r="D18" s="46"/>
      <c r="E18" s="46"/>
      <c r="F18" s="46"/>
    </row>
    <row r="19" spans="1:5" ht="21">
      <c r="A19" s="57"/>
      <c r="B19" s="53" t="s">
        <v>979</v>
      </c>
      <c r="C19" s="46">
        <v>100</v>
      </c>
      <c r="D19" s="57"/>
      <c r="E19" s="57"/>
    </row>
    <row r="20" ht="21">
      <c r="A20" s="51" t="s">
        <v>985</v>
      </c>
    </row>
    <row r="21" ht="21">
      <c r="A21" s="45" t="s">
        <v>1184</v>
      </c>
    </row>
    <row r="22" ht="21">
      <c r="A22" s="51" t="s">
        <v>996</v>
      </c>
    </row>
    <row r="23" ht="21">
      <c r="A23" s="45" t="s">
        <v>1185</v>
      </c>
    </row>
    <row r="24" ht="21">
      <c r="A24" s="51" t="s">
        <v>997</v>
      </c>
    </row>
    <row r="25" ht="21">
      <c r="A25" s="45" t="s">
        <v>1186</v>
      </c>
    </row>
  </sheetData>
  <sheetProtection/>
  <mergeCells count="8">
    <mergeCell ref="A12:B12"/>
    <mergeCell ref="A1:F1"/>
    <mergeCell ref="A2:F2"/>
    <mergeCell ref="A4:A5"/>
    <mergeCell ref="B4:B5"/>
    <mergeCell ref="C4:C5"/>
    <mergeCell ref="D4:E4"/>
    <mergeCell ref="F4:F5"/>
  </mergeCells>
  <printOptions/>
  <pageMargins left="0.7" right="0.16" top="0.29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F38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1187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ht="42">
      <c r="A6" s="49">
        <v>39</v>
      </c>
      <c r="B6" s="47" t="s">
        <v>1188</v>
      </c>
      <c r="C6" s="48">
        <v>3000</v>
      </c>
      <c r="D6" s="46" t="s">
        <v>1029</v>
      </c>
      <c r="E6" s="46"/>
      <c r="F6" s="78" t="s">
        <v>1192</v>
      </c>
    </row>
    <row r="7" spans="1:6" ht="42">
      <c r="A7" s="49">
        <v>40</v>
      </c>
      <c r="B7" s="47" t="s">
        <v>1189</v>
      </c>
      <c r="C7" s="48">
        <v>439000</v>
      </c>
      <c r="D7" s="46" t="s">
        <v>1029</v>
      </c>
      <c r="E7" s="46"/>
      <c r="F7" s="79" t="s">
        <v>1193</v>
      </c>
    </row>
    <row r="8" spans="1:6" ht="21">
      <c r="A8" s="49">
        <v>41</v>
      </c>
      <c r="B8" s="47" t="s">
        <v>1190</v>
      </c>
      <c r="C8" s="48">
        <v>7000</v>
      </c>
      <c r="D8" s="46" t="s">
        <v>1029</v>
      </c>
      <c r="E8" s="46"/>
      <c r="F8" s="78" t="s">
        <v>1194</v>
      </c>
    </row>
    <row r="9" spans="1:6" ht="42">
      <c r="A9" s="49">
        <v>129</v>
      </c>
      <c r="B9" s="47" t="s">
        <v>1191</v>
      </c>
      <c r="C9" s="48">
        <v>21500</v>
      </c>
      <c r="D9" s="46" t="s">
        <v>1029</v>
      </c>
      <c r="E9" s="46"/>
      <c r="F9" s="80">
        <v>18500</v>
      </c>
    </row>
    <row r="10" spans="1:6" ht="21">
      <c r="A10" s="190" t="s">
        <v>978</v>
      </c>
      <c r="B10" s="190"/>
      <c r="C10" s="54">
        <f>SUM(C6:C9)</f>
        <v>470500</v>
      </c>
      <c r="D10" s="46"/>
      <c r="E10" s="46"/>
      <c r="F10" s="49"/>
    </row>
    <row r="11" spans="3:6" ht="42">
      <c r="C11" s="55" t="s">
        <v>974</v>
      </c>
      <c r="D11" s="46">
        <v>100</v>
      </c>
      <c r="E11" s="46"/>
      <c r="F11" s="46"/>
    </row>
    <row r="12" ht="21">
      <c r="A12" s="51" t="s">
        <v>986</v>
      </c>
    </row>
    <row r="13" spans="1:6" s="50" customFormat="1" ht="42">
      <c r="A13" s="55" t="s">
        <v>980</v>
      </c>
      <c r="B13" s="52" t="s">
        <v>981</v>
      </c>
      <c r="C13" s="52" t="s">
        <v>982</v>
      </c>
      <c r="D13" s="52" t="s">
        <v>983</v>
      </c>
      <c r="E13" s="52" t="s">
        <v>984</v>
      </c>
      <c r="F13" s="52" t="s">
        <v>987</v>
      </c>
    </row>
    <row r="14" spans="1:6" s="56" customFormat="1" ht="42">
      <c r="A14" s="55">
        <v>1</v>
      </c>
      <c r="B14" s="58" t="s">
        <v>1199</v>
      </c>
      <c r="C14" s="49"/>
      <c r="D14" s="49" t="s">
        <v>1029</v>
      </c>
      <c r="E14" s="49"/>
      <c r="F14" s="49" t="s">
        <v>1200</v>
      </c>
    </row>
    <row r="15" spans="1:6" s="56" customFormat="1" ht="42">
      <c r="A15" s="55">
        <v>2</v>
      </c>
      <c r="B15" s="58" t="s">
        <v>1196</v>
      </c>
      <c r="C15" s="49" t="s">
        <v>1029</v>
      </c>
      <c r="D15" s="49"/>
      <c r="E15" s="49"/>
      <c r="F15" s="49">
        <v>100</v>
      </c>
    </row>
    <row r="16" spans="1:6" s="56" customFormat="1" ht="42">
      <c r="A16" s="55">
        <v>3</v>
      </c>
      <c r="B16" s="58" t="s">
        <v>1195</v>
      </c>
      <c r="C16" s="49"/>
      <c r="D16" s="49" t="s">
        <v>1029</v>
      </c>
      <c r="E16" s="49"/>
      <c r="F16" s="49">
        <v>17</v>
      </c>
    </row>
    <row r="17" spans="1:6" s="56" customFormat="1" ht="42">
      <c r="A17" s="55">
        <v>4</v>
      </c>
      <c r="B17" s="58" t="s">
        <v>1197</v>
      </c>
      <c r="C17" s="49"/>
      <c r="D17" s="49" t="s">
        <v>1029</v>
      </c>
      <c r="E17" s="49"/>
      <c r="F17" s="49" t="s">
        <v>1201</v>
      </c>
    </row>
    <row r="18" spans="1:6" s="56" customFormat="1" ht="21">
      <c r="A18" s="55">
        <v>5</v>
      </c>
      <c r="B18" s="58" t="s">
        <v>1198</v>
      </c>
      <c r="C18" s="49" t="s">
        <v>1029</v>
      </c>
      <c r="D18" s="49"/>
      <c r="E18" s="49"/>
      <c r="F18" s="49">
        <v>100</v>
      </c>
    </row>
    <row r="19" spans="1:6" s="56" customFormat="1" ht="21" hidden="1">
      <c r="A19" s="55"/>
      <c r="B19" s="49"/>
      <c r="C19" s="49"/>
      <c r="D19" s="49"/>
      <c r="E19" s="49"/>
      <c r="F19" s="49"/>
    </row>
    <row r="20" spans="1:6" s="56" customFormat="1" ht="21" hidden="1">
      <c r="A20" s="55"/>
      <c r="B20" s="49"/>
      <c r="C20" s="49"/>
      <c r="D20" s="49"/>
      <c r="E20" s="49"/>
      <c r="F20" s="49"/>
    </row>
    <row r="21" spans="1:6" s="56" customFormat="1" ht="21" hidden="1">
      <c r="A21" s="55"/>
      <c r="B21" s="49"/>
      <c r="C21" s="49"/>
      <c r="D21" s="49"/>
      <c r="E21" s="49"/>
      <c r="F21" s="49"/>
    </row>
    <row r="22" spans="1:6" s="56" customFormat="1" ht="21" hidden="1">
      <c r="A22" s="55"/>
      <c r="B22" s="49"/>
      <c r="C22" s="49"/>
      <c r="D22" s="49"/>
      <c r="E22" s="49"/>
      <c r="F22" s="49"/>
    </row>
    <row r="23" spans="1:6" ht="21" hidden="1">
      <c r="A23" s="46"/>
      <c r="B23" s="46"/>
      <c r="C23" s="46"/>
      <c r="D23" s="46"/>
      <c r="E23" s="46"/>
      <c r="F23" s="46"/>
    </row>
    <row r="24" spans="1:5" ht="21">
      <c r="A24" s="57"/>
      <c r="B24" s="53" t="s">
        <v>979</v>
      </c>
      <c r="C24" s="68">
        <f>2/5*100</f>
        <v>40</v>
      </c>
      <c r="D24" s="57"/>
      <c r="E24" s="57"/>
    </row>
    <row r="25" ht="21">
      <c r="A25" s="51" t="s">
        <v>985</v>
      </c>
    </row>
    <row r="26" ht="21">
      <c r="A26" s="45" t="s">
        <v>1202</v>
      </c>
    </row>
    <row r="27" ht="21">
      <c r="A27" s="45" t="s">
        <v>1203</v>
      </c>
    </row>
    <row r="28" ht="21">
      <c r="A28" s="45" t="s">
        <v>1204</v>
      </c>
    </row>
    <row r="29" ht="21">
      <c r="A29" s="45" t="s">
        <v>1205</v>
      </c>
    </row>
    <row r="30" ht="21" hidden="1">
      <c r="A30" s="45" t="s">
        <v>1025</v>
      </c>
    </row>
    <row r="31" ht="21">
      <c r="A31" s="51" t="s">
        <v>996</v>
      </c>
    </row>
    <row r="32" ht="21">
      <c r="A32" s="45" t="s">
        <v>1206</v>
      </c>
    </row>
    <row r="33" ht="21">
      <c r="A33" s="45" t="s">
        <v>1207</v>
      </c>
    </row>
    <row r="34" ht="21">
      <c r="A34" s="45" t="s">
        <v>1208</v>
      </c>
    </row>
    <row r="35" ht="21" hidden="1">
      <c r="A35" s="45" t="s">
        <v>1025</v>
      </c>
    </row>
    <row r="36" ht="21">
      <c r="A36" s="45" t="s">
        <v>1209</v>
      </c>
    </row>
    <row r="37" ht="21">
      <c r="A37" s="51" t="s">
        <v>997</v>
      </c>
    </row>
    <row r="38" ht="21">
      <c r="A38" s="45" t="s">
        <v>1185</v>
      </c>
    </row>
  </sheetData>
  <sheetProtection/>
  <mergeCells count="8">
    <mergeCell ref="A10:B10"/>
    <mergeCell ref="A1:F1"/>
    <mergeCell ref="A2:F2"/>
    <mergeCell ref="A4:A5"/>
    <mergeCell ref="B4:B5"/>
    <mergeCell ref="C4:C5"/>
    <mergeCell ref="D4:E4"/>
    <mergeCell ref="F4:F5"/>
  </mergeCells>
  <printOptions/>
  <pageMargins left="0.7" right="0.16" top="0.17" bottom="0.23" header="0.17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F34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1245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ht="42">
      <c r="A6" s="49">
        <v>33</v>
      </c>
      <c r="B6" s="47" t="s">
        <v>1246</v>
      </c>
      <c r="C6" s="48">
        <v>12500</v>
      </c>
      <c r="D6" s="46" t="s">
        <v>1029</v>
      </c>
      <c r="E6" s="46"/>
      <c r="F6" s="46"/>
    </row>
    <row r="7" spans="1:6" ht="42">
      <c r="A7" s="49">
        <v>34</v>
      </c>
      <c r="B7" s="47" t="s">
        <v>1247</v>
      </c>
      <c r="C7" s="48">
        <v>3000</v>
      </c>
      <c r="D7" s="46" t="s">
        <v>1029</v>
      </c>
      <c r="E7" s="46"/>
      <c r="F7" s="46"/>
    </row>
    <row r="8" spans="1:6" ht="21">
      <c r="A8" s="190" t="s">
        <v>978</v>
      </c>
      <c r="B8" s="190"/>
      <c r="C8" s="54">
        <f>SUM(C6:C7)</f>
        <v>15500</v>
      </c>
      <c r="D8" s="46"/>
      <c r="E8" s="46"/>
      <c r="F8" s="46"/>
    </row>
    <row r="9" spans="3:6" ht="42">
      <c r="C9" s="55" t="s">
        <v>974</v>
      </c>
      <c r="D9" s="46">
        <v>100</v>
      </c>
      <c r="E9" s="46"/>
      <c r="F9" s="46"/>
    </row>
    <row r="10" ht="21">
      <c r="A10" s="51" t="s">
        <v>986</v>
      </c>
    </row>
    <row r="11" spans="1:6" s="50" customFormat="1" ht="42">
      <c r="A11" s="55" t="s">
        <v>980</v>
      </c>
      <c r="B11" s="52" t="s">
        <v>981</v>
      </c>
      <c r="C11" s="52" t="s">
        <v>982</v>
      </c>
      <c r="D11" s="52" t="s">
        <v>983</v>
      </c>
      <c r="E11" s="52" t="s">
        <v>984</v>
      </c>
      <c r="F11" s="52" t="s">
        <v>987</v>
      </c>
    </row>
    <row r="12" spans="1:6" s="56" customFormat="1" ht="21">
      <c r="A12" s="55">
        <v>1</v>
      </c>
      <c r="B12" s="58" t="s">
        <v>1248</v>
      </c>
      <c r="C12" s="49"/>
      <c r="D12" s="49" t="s">
        <v>1029</v>
      </c>
      <c r="E12" s="49"/>
      <c r="F12" s="49"/>
    </row>
    <row r="13" spans="1:6" s="56" customFormat="1" ht="21">
      <c r="A13" s="55">
        <v>2</v>
      </c>
      <c r="B13" s="58" t="s">
        <v>1249</v>
      </c>
      <c r="C13" s="49"/>
      <c r="D13" s="49" t="s">
        <v>1029</v>
      </c>
      <c r="E13" s="49"/>
      <c r="F13" s="49"/>
    </row>
    <row r="14" spans="1:6" s="56" customFormat="1" ht="21">
      <c r="A14" s="55">
        <v>3</v>
      </c>
      <c r="B14" s="58" t="s">
        <v>1250</v>
      </c>
      <c r="C14" s="49" t="s">
        <v>1029</v>
      </c>
      <c r="D14" s="49"/>
      <c r="E14" s="49"/>
      <c r="F14" s="49"/>
    </row>
    <row r="15" spans="1:6" s="56" customFormat="1" ht="21">
      <c r="A15" s="55">
        <v>4</v>
      </c>
      <c r="B15" s="58" t="s">
        <v>1251</v>
      </c>
      <c r="C15" s="49" t="s">
        <v>1029</v>
      </c>
      <c r="D15" s="49"/>
      <c r="E15" s="49"/>
      <c r="F15" s="49"/>
    </row>
    <row r="16" spans="1:6" s="56" customFormat="1" ht="21">
      <c r="A16" s="55"/>
      <c r="B16" s="58"/>
      <c r="C16" s="49"/>
      <c r="D16" s="49"/>
      <c r="E16" s="49"/>
      <c r="F16" s="49"/>
    </row>
    <row r="17" spans="1:6" s="56" customFormat="1" ht="21" hidden="1">
      <c r="A17" s="55"/>
      <c r="B17" s="49"/>
      <c r="C17" s="49"/>
      <c r="D17" s="49"/>
      <c r="E17" s="49"/>
      <c r="F17" s="49"/>
    </row>
    <row r="18" spans="1:6" s="56" customFormat="1" ht="21" hidden="1">
      <c r="A18" s="55"/>
      <c r="B18" s="49"/>
      <c r="C18" s="49"/>
      <c r="D18" s="49"/>
      <c r="E18" s="49"/>
      <c r="F18" s="49"/>
    </row>
    <row r="19" spans="1:6" s="56" customFormat="1" ht="21" hidden="1">
      <c r="A19" s="55"/>
      <c r="B19" s="49"/>
      <c r="C19" s="49"/>
      <c r="D19" s="49"/>
      <c r="E19" s="49"/>
      <c r="F19" s="49"/>
    </row>
    <row r="20" spans="1:6" s="56" customFormat="1" ht="21" hidden="1">
      <c r="A20" s="55"/>
      <c r="B20" s="49"/>
      <c r="C20" s="49"/>
      <c r="D20" s="49"/>
      <c r="E20" s="49"/>
      <c r="F20" s="49"/>
    </row>
    <row r="21" spans="1:6" ht="21" hidden="1">
      <c r="A21" s="46"/>
      <c r="B21" s="46"/>
      <c r="C21" s="46"/>
      <c r="D21" s="46"/>
      <c r="E21" s="46"/>
      <c r="F21" s="46"/>
    </row>
    <row r="22" spans="1:5" ht="21">
      <c r="A22" s="57"/>
      <c r="B22" s="53" t="s">
        <v>979</v>
      </c>
      <c r="C22" s="46">
        <f>2/4*100</f>
        <v>50</v>
      </c>
      <c r="D22" s="57"/>
      <c r="E22" s="57"/>
    </row>
    <row r="23" ht="21">
      <c r="A23" s="51" t="s">
        <v>985</v>
      </c>
    </row>
    <row r="24" ht="21">
      <c r="A24" s="45" t="s">
        <v>1252</v>
      </c>
    </row>
    <row r="25" ht="21">
      <c r="A25" s="45" t="s">
        <v>1253</v>
      </c>
    </row>
    <row r="26" ht="21">
      <c r="A26" s="45" t="s">
        <v>1254</v>
      </c>
    </row>
    <row r="27" ht="21">
      <c r="A27" s="45" t="s">
        <v>1255</v>
      </c>
    </row>
    <row r="28" ht="21" hidden="1">
      <c r="A28" s="45" t="s">
        <v>1025</v>
      </c>
    </row>
    <row r="29" ht="21">
      <c r="A29" s="51" t="s">
        <v>996</v>
      </c>
    </row>
    <row r="30" ht="21">
      <c r="A30" s="45" t="s">
        <v>1256</v>
      </c>
    </row>
    <row r="31" ht="21">
      <c r="A31" s="45" t="s">
        <v>1257</v>
      </c>
    </row>
    <row r="32" ht="21">
      <c r="A32" s="51" t="s">
        <v>997</v>
      </c>
    </row>
    <row r="33" ht="21">
      <c r="A33" s="45" t="s">
        <v>1258</v>
      </c>
    </row>
    <row r="34" ht="21">
      <c r="A34" s="45" t="s">
        <v>1259</v>
      </c>
    </row>
  </sheetData>
  <sheetProtection/>
  <mergeCells count="8">
    <mergeCell ref="A8:B8"/>
    <mergeCell ref="A1:F1"/>
    <mergeCell ref="A2:F2"/>
    <mergeCell ref="A4:A5"/>
    <mergeCell ref="B4:B5"/>
    <mergeCell ref="C4:C5"/>
    <mergeCell ref="D4:E4"/>
    <mergeCell ref="F4:F5"/>
  </mergeCells>
  <printOptions/>
  <pageMargins left="0.7" right="0.16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F50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1260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ht="21">
      <c r="A6" s="49">
        <v>30</v>
      </c>
      <c r="B6" s="47" t="s">
        <v>1261</v>
      </c>
      <c r="C6" s="48"/>
      <c r="D6" s="46" t="s">
        <v>1029</v>
      </c>
      <c r="E6" s="46"/>
      <c r="F6" s="46"/>
    </row>
    <row r="7" spans="1:6" ht="105">
      <c r="A7" s="49">
        <v>31</v>
      </c>
      <c r="B7" s="47" t="s">
        <v>1262</v>
      </c>
      <c r="C7" s="48"/>
      <c r="D7" s="46" t="s">
        <v>1029</v>
      </c>
      <c r="E7" s="46"/>
      <c r="F7" s="46"/>
    </row>
    <row r="8" spans="1:6" ht="21">
      <c r="A8" s="49">
        <v>32</v>
      </c>
      <c r="B8" s="47" t="s">
        <v>1263</v>
      </c>
      <c r="C8" s="48"/>
      <c r="D8" s="46" t="s">
        <v>1029</v>
      </c>
      <c r="E8" s="46"/>
      <c r="F8" s="46"/>
    </row>
    <row r="9" spans="1:6" ht="21">
      <c r="A9" s="190" t="s">
        <v>978</v>
      </c>
      <c r="B9" s="190"/>
      <c r="C9" s="54">
        <f>SUM(C6:C7)</f>
        <v>0</v>
      </c>
      <c r="D9" s="46"/>
      <c r="E9" s="46"/>
      <c r="F9" s="46"/>
    </row>
    <row r="10" spans="3:6" ht="42">
      <c r="C10" s="55" t="s">
        <v>974</v>
      </c>
      <c r="D10" s="46">
        <v>100</v>
      </c>
      <c r="E10" s="46"/>
      <c r="F10" s="46"/>
    </row>
    <row r="11" ht="21">
      <c r="A11" s="51" t="s">
        <v>986</v>
      </c>
    </row>
    <row r="12" spans="1:6" s="50" customFormat="1" ht="42">
      <c r="A12" s="55" t="s">
        <v>980</v>
      </c>
      <c r="B12" s="52" t="s">
        <v>981</v>
      </c>
      <c r="C12" s="52" t="s">
        <v>982</v>
      </c>
      <c r="D12" s="52" t="s">
        <v>983</v>
      </c>
      <c r="E12" s="52" t="s">
        <v>984</v>
      </c>
      <c r="F12" s="52" t="s">
        <v>987</v>
      </c>
    </row>
    <row r="13" spans="1:6" s="56" customFormat="1" ht="42">
      <c r="A13" s="55">
        <v>1</v>
      </c>
      <c r="B13" s="58" t="s">
        <v>1264</v>
      </c>
      <c r="C13" s="49" t="s">
        <v>1029</v>
      </c>
      <c r="D13" s="49"/>
      <c r="E13" s="49"/>
      <c r="F13" s="49">
        <v>90.84</v>
      </c>
    </row>
    <row r="14" spans="1:6" s="56" customFormat="1" ht="42">
      <c r="A14" s="55">
        <v>2</v>
      </c>
      <c r="B14" s="58" t="s">
        <v>1265</v>
      </c>
      <c r="C14" s="49" t="s">
        <v>1029</v>
      </c>
      <c r="D14" s="49"/>
      <c r="E14" s="49"/>
      <c r="F14" s="49">
        <v>91.81</v>
      </c>
    </row>
    <row r="15" spans="1:6" s="56" customFormat="1" ht="21">
      <c r="A15" s="55">
        <v>3</v>
      </c>
      <c r="B15" s="58" t="s">
        <v>1266</v>
      </c>
      <c r="C15" s="49" t="s">
        <v>1029</v>
      </c>
      <c r="D15" s="49"/>
      <c r="E15" s="49"/>
      <c r="F15" s="49">
        <v>26.41</v>
      </c>
    </row>
    <row r="16" spans="1:6" s="56" customFormat="1" ht="21">
      <c r="A16" s="55">
        <v>4</v>
      </c>
      <c r="B16" s="58" t="s">
        <v>1267</v>
      </c>
      <c r="C16" s="49" t="s">
        <v>1029</v>
      </c>
      <c r="D16" s="49"/>
      <c r="E16" s="49"/>
      <c r="F16" s="49">
        <v>23.58</v>
      </c>
    </row>
    <row r="17" spans="1:6" s="56" customFormat="1" ht="42">
      <c r="A17" s="55">
        <v>5</v>
      </c>
      <c r="B17" s="58" t="s">
        <v>1268</v>
      </c>
      <c r="C17" s="49" t="s">
        <v>1029</v>
      </c>
      <c r="D17" s="49"/>
      <c r="E17" s="49"/>
      <c r="F17" s="49">
        <v>89.26</v>
      </c>
    </row>
    <row r="18" spans="1:6" s="56" customFormat="1" ht="42">
      <c r="A18" s="55">
        <v>6</v>
      </c>
      <c r="B18" s="58" t="s">
        <v>1269</v>
      </c>
      <c r="C18" s="49"/>
      <c r="D18" s="49" t="s">
        <v>1029</v>
      </c>
      <c r="E18" s="49"/>
      <c r="F18" s="49">
        <v>28.11</v>
      </c>
    </row>
    <row r="19" spans="1:6" s="56" customFormat="1" ht="42">
      <c r="A19" s="55">
        <v>7</v>
      </c>
      <c r="B19" s="58" t="s">
        <v>1270</v>
      </c>
      <c r="C19" s="49"/>
      <c r="D19" s="49" t="s">
        <v>1029</v>
      </c>
      <c r="E19" s="49"/>
      <c r="F19" s="49">
        <v>32.57</v>
      </c>
    </row>
    <row r="20" spans="1:6" s="56" customFormat="1" ht="42">
      <c r="A20" s="55">
        <v>8</v>
      </c>
      <c r="B20" s="58" t="s">
        <v>1271</v>
      </c>
      <c r="C20" s="49"/>
      <c r="D20" s="49" t="s">
        <v>1029</v>
      </c>
      <c r="E20" s="49"/>
      <c r="F20" s="49">
        <v>53.21</v>
      </c>
    </row>
    <row r="21" spans="1:6" s="56" customFormat="1" ht="21">
      <c r="A21" s="55">
        <v>9</v>
      </c>
      <c r="B21" s="58" t="s">
        <v>1272</v>
      </c>
      <c r="C21" s="49"/>
      <c r="D21" s="49" t="s">
        <v>1029</v>
      </c>
      <c r="E21" s="49"/>
      <c r="F21" s="49">
        <v>61.47</v>
      </c>
    </row>
    <row r="22" spans="1:6" s="56" customFormat="1" ht="42">
      <c r="A22" s="55">
        <v>10</v>
      </c>
      <c r="B22" s="58" t="s">
        <v>1273</v>
      </c>
      <c r="C22" s="49"/>
      <c r="D22" s="49" t="s">
        <v>1029</v>
      </c>
      <c r="E22" s="49"/>
      <c r="F22" s="49">
        <v>65.72</v>
      </c>
    </row>
    <row r="23" spans="1:6" s="56" customFormat="1" ht="42">
      <c r="A23" s="55">
        <v>11</v>
      </c>
      <c r="B23" s="58" t="s">
        <v>1274</v>
      </c>
      <c r="C23" s="49"/>
      <c r="D23" s="49" t="s">
        <v>1029</v>
      </c>
      <c r="E23" s="49"/>
      <c r="F23" s="49">
        <v>0</v>
      </c>
    </row>
    <row r="24" spans="1:6" s="56" customFormat="1" ht="21" hidden="1">
      <c r="A24" s="55"/>
      <c r="B24" s="49"/>
      <c r="C24" s="49"/>
      <c r="D24" s="49"/>
      <c r="E24" s="49"/>
      <c r="F24" s="49"/>
    </row>
    <row r="25" spans="1:6" s="56" customFormat="1" ht="21" hidden="1">
      <c r="A25" s="55"/>
      <c r="B25" s="49"/>
      <c r="C25" s="49"/>
      <c r="D25" s="49"/>
      <c r="E25" s="49"/>
      <c r="F25" s="49"/>
    </row>
    <row r="26" spans="1:6" s="56" customFormat="1" ht="21" hidden="1">
      <c r="A26" s="55"/>
      <c r="B26" s="49"/>
      <c r="C26" s="49"/>
      <c r="D26" s="49"/>
      <c r="E26" s="49"/>
      <c r="F26" s="49"/>
    </row>
    <row r="27" spans="1:6" s="56" customFormat="1" ht="21" hidden="1">
      <c r="A27" s="55"/>
      <c r="B27" s="49"/>
      <c r="C27" s="49"/>
      <c r="D27" s="49"/>
      <c r="E27" s="49"/>
      <c r="F27" s="49"/>
    </row>
    <row r="28" spans="1:6" ht="21" hidden="1">
      <c r="A28" s="46"/>
      <c r="B28" s="46"/>
      <c r="C28" s="46"/>
      <c r="D28" s="46"/>
      <c r="E28" s="46"/>
      <c r="F28" s="46"/>
    </row>
    <row r="29" spans="1:5" ht="21">
      <c r="A29" s="57"/>
      <c r="B29" s="53" t="s">
        <v>979</v>
      </c>
      <c r="C29" s="69">
        <f>5/11*100</f>
        <v>45.45454545454545</v>
      </c>
      <c r="D29" s="57"/>
      <c r="E29" s="57"/>
    </row>
    <row r="30" ht="21">
      <c r="A30" s="51" t="s">
        <v>985</v>
      </c>
    </row>
    <row r="31" ht="21">
      <c r="A31" s="45" t="s">
        <v>1025</v>
      </c>
    </row>
    <row r="32" ht="21">
      <c r="A32" s="45" t="s">
        <v>1025</v>
      </c>
    </row>
    <row r="33" ht="21">
      <c r="A33" s="45" t="s">
        <v>1025</v>
      </c>
    </row>
    <row r="34" ht="21">
      <c r="A34" s="45" t="s">
        <v>1025</v>
      </c>
    </row>
    <row r="35" ht="21" hidden="1">
      <c r="A35" s="45" t="s">
        <v>1025</v>
      </c>
    </row>
    <row r="36" ht="21">
      <c r="A36" s="45" t="s">
        <v>1025</v>
      </c>
    </row>
    <row r="37" ht="21">
      <c r="A37" s="51" t="s">
        <v>996</v>
      </c>
    </row>
    <row r="38" ht="21">
      <c r="A38" s="45" t="s">
        <v>1025</v>
      </c>
    </row>
    <row r="39" ht="21">
      <c r="A39" s="45" t="s">
        <v>1025</v>
      </c>
    </row>
    <row r="40" ht="21">
      <c r="A40" s="45" t="s">
        <v>1025</v>
      </c>
    </row>
    <row r="41" ht="21" hidden="1">
      <c r="A41" s="45" t="s">
        <v>1025</v>
      </c>
    </row>
    <row r="42" ht="21">
      <c r="A42" s="45" t="s">
        <v>1025</v>
      </c>
    </row>
    <row r="43" ht="21">
      <c r="A43" s="45" t="s">
        <v>1025</v>
      </c>
    </row>
    <row r="44" ht="21">
      <c r="A44" s="51" t="s">
        <v>997</v>
      </c>
    </row>
    <row r="45" ht="21">
      <c r="A45" s="45" t="s">
        <v>1025</v>
      </c>
    </row>
    <row r="46" ht="21">
      <c r="A46" s="45" t="s">
        <v>1025</v>
      </c>
    </row>
    <row r="47" ht="21">
      <c r="A47" s="45" t="s">
        <v>1025</v>
      </c>
    </row>
    <row r="48" ht="21">
      <c r="A48" s="45" t="s">
        <v>1025</v>
      </c>
    </row>
    <row r="49" ht="21">
      <c r="A49" s="45" t="s">
        <v>1025</v>
      </c>
    </row>
    <row r="50" ht="21">
      <c r="A50" s="45" t="s">
        <v>1025</v>
      </c>
    </row>
  </sheetData>
  <sheetProtection/>
  <mergeCells count="8">
    <mergeCell ref="A9:B9"/>
    <mergeCell ref="A1:F1"/>
    <mergeCell ref="A2:F2"/>
    <mergeCell ref="A4:A5"/>
    <mergeCell ref="B4:B5"/>
    <mergeCell ref="C4:C5"/>
    <mergeCell ref="D4:E4"/>
    <mergeCell ref="F4:F5"/>
  </mergeCells>
  <printOptions/>
  <pageMargins left="0.23" right="0.16" top="0.75" bottom="0.42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F33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1275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ht="63">
      <c r="A6" s="49">
        <v>74</v>
      </c>
      <c r="B6" s="47" t="s">
        <v>1276</v>
      </c>
      <c r="C6" s="48">
        <v>13000</v>
      </c>
      <c r="D6" s="46" t="s">
        <v>1029</v>
      </c>
      <c r="E6" s="46"/>
      <c r="F6" s="46"/>
    </row>
    <row r="7" spans="1:6" ht="21">
      <c r="A7" s="190" t="s">
        <v>978</v>
      </c>
      <c r="B7" s="190"/>
      <c r="C7" s="54">
        <f>SUM(C6:C6)</f>
        <v>13000</v>
      </c>
      <c r="D7" s="46"/>
      <c r="E7" s="46"/>
      <c r="F7" s="46"/>
    </row>
    <row r="8" spans="3:6" ht="42">
      <c r="C8" s="55" t="s">
        <v>974</v>
      </c>
      <c r="D8" s="46">
        <v>100</v>
      </c>
      <c r="E8" s="46"/>
      <c r="F8" s="46"/>
    </row>
    <row r="9" ht="21">
      <c r="A9" s="51" t="s">
        <v>986</v>
      </c>
    </row>
    <row r="10" spans="1:6" s="50" customFormat="1" ht="42">
      <c r="A10" s="55" t="s">
        <v>980</v>
      </c>
      <c r="B10" s="52" t="s">
        <v>981</v>
      </c>
      <c r="C10" s="52" t="s">
        <v>982</v>
      </c>
      <c r="D10" s="52" t="s">
        <v>983</v>
      </c>
      <c r="E10" s="52" t="s">
        <v>984</v>
      </c>
      <c r="F10" s="52" t="s">
        <v>987</v>
      </c>
    </row>
    <row r="11" spans="1:6" s="56" customFormat="1" ht="21">
      <c r="A11" s="55">
        <v>1</v>
      </c>
      <c r="B11" s="66" t="s">
        <v>1277</v>
      </c>
      <c r="C11" s="49" t="s">
        <v>1029</v>
      </c>
      <c r="D11" s="49"/>
      <c r="E11" s="49"/>
      <c r="F11" s="49">
        <v>0.77</v>
      </c>
    </row>
    <row r="12" spans="1:6" s="56" customFormat="1" ht="21">
      <c r="A12" s="55"/>
      <c r="B12" s="49"/>
      <c r="C12" s="49"/>
      <c r="D12" s="49"/>
      <c r="E12" s="49"/>
      <c r="F12" s="49"/>
    </row>
    <row r="13" spans="1:6" s="56" customFormat="1" ht="21">
      <c r="A13" s="55"/>
      <c r="B13" s="49"/>
      <c r="C13" s="49"/>
      <c r="D13" s="49"/>
      <c r="E13" s="49"/>
      <c r="F13" s="49"/>
    </row>
    <row r="14" spans="1:6" s="56" customFormat="1" ht="21">
      <c r="A14" s="55"/>
      <c r="B14" s="49"/>
      <c r="C14" s="49"/>
      <c r="D14" s="49"/>
      <c r="E14" s="49"/>
      <c r="F14" s="49"/>
    </row>
    <row r="15" spans="1:6" s="56" customFormat="1" ht="21">
      <c r="A15" s="55"/>
      <c r="B15" s="49"/>
      <c r="C15" s="49"/>
      <c r="D15" s="49"/>
      <c r="E15" s="49"/>
      <c r="F15" s="49"/>
    </row>
    <row r="16" spans="1:6" s="56" customFormat="1" ht="21" hidden="1">
      <c r="A16" s="55"/>
      <c r="B16" s="49"/>
      <c r="C16" s="49"/>
      <c r="D16" s="49"/>
      <c r="E16" s="49"/>
      <c r="F16" s="49"/>
    </row>
    <row r="17" spans="1:6" s="56" customFormat="1" ht="21" hidden="1">
      <c r="A17" s="55"/>
      <c r="B17" s="49"/>
      <c r="C17" s="49"/>
      <c r="D17" s="49"/>
      <c r="E17" s="49"/>
      <c r="F17" s="49"/>
    </row>
    <row r="18" spans="1:6" s="56" customFormat="1" ht="21" hidden="1">
      <c r="A18" s="55"/>
      <c r="B18" s="49"/>
      <c r="C18" s="49"/>
      <c r="D18" s="49"/>
      <c r="E18" s="49"/>
      <c r="F18" s="49"/>
    </row>
    <row r="19" spans="1:6" s="56" customFormat="1" ht="21" hidden="1">
      <c r="A19" s="55"/>
      <c r="B19" s="49"/>
      <c r="C19" s="49"/>
      <c r="D19" s="49"/>
      <c r="E19" s="49"/>
      <c r="F19" s="49"/>
    </row>
    <row r="20" spans="1:6" ht="21" hidden="1">
      <c r="A20" s="46"/>
      <c r="B20" s="46"/>
      <c r="C20" s="46"/>
      <c r="D20" s="46"/>
      <c r="E20" s="46"/>
      <c r="F20" s="46"/>
    </row>
    <row r="21" spans="1:5" ht="21">
      <c r="A21" s="57"/>
      <c r="B21" s="53" t="s">
        <v>979</v>
      </c>
      <c r="C21" s="46">
        <v>100</v>
      </c>
      <c r="D21" s="57"/>
      <c r="E21" s="57"/>
    </row>
    <row r="22" ht="21">
      <c r="A22" s="51" t="s">
        <v>985</v>
      </c>
    </row>
    <row r="23" ht="21">
      <c r="A23" s="45" t="s">
        <v>1278</v>
      </c>
    </row>
    <row r="24" ht="21">
      <c r="A24" s="45" t="s">
        <v>1279</v>
      </c>
    </row>
    <row r="25" ht="21">
      <c r="A25" s="45" t="s">
        <v>1280</v>
      </c>
    </row>
    <row r="26" ht="21">
      <c r="A26" s="45" t="s">
        <v>1281</v>
      </c>
    </row>
    <row r="27" ht="21" hidden="1">
      <c r="A27" s="45" t="s">
        <v>1025</v>
      </c>
    </row>
    <row r="28" ht="21">
      <c r="A28" s="45" t="s">
        <v>1282</v>
      </c>
    </row>
    <row r="29" ht="21">
      <c r="A29" s="51" t="s">
        <v>996</v>
      </c>
    </row>
    <row r="30" ht="21">
      <c r="A30" s="45" t="s">
        <v>1283</v>
      </c>
    </row>
    <row r="31" ht="21">
      <c r="A31" s="45" t="s">
        <v>1284</v>
      </c>
    </row>
    <row r="32" ht="21">
      <c r="A32" s="51" t="s">
        <v>997</v>
      </c>
    </row>
    <row r="33" ht="21">
      <c r="A33" s="45" t="s">
        <v>1285</v>
      </c>
    </row>
  </sheetData>
  <sheetProtection/>
  <mergeCells count="8">
    <mergeCell ref="A7:B7"/>
    <mergeCell ref="A1:F1"/>
    <mergeCell ref="A2:F2"/>
    <mergeCell ref="A4:A5"/>
    <mergeCell ref="B4:B5"/>
    <mergeCell ref="C4:C5"/>
    <mergeCell ref="D4:E4"/>
    <mergeCell ref="F4:F5"/>
  </mergeCells>
  <printOptions/>
  <pageMargins left="0.7" right="0.16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F41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1303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ht="21">
      <c r="A6" s="49">
        <v>35</v>
      </c>
      <c r="B6" s="47" t="s">
        <v>1304</v>
      </c>
      <c r="C6" s="48">
        <v>50000</v>
      </c>
      <c r="D6" s="49" t="s">
        <v>1029</v>
      </c>
      <c r="E6" s="46"/>
      <c r="F6" s="48">
        <v>3000</v>
      </c>
    </row>
    <row r="7" spans="1:6" ht="21">
      <c r="A7" s="49">
        <v>36</v>
      </c>
      <c r="B7" s="47" t="s">
        <v>1305</v>
      </c>
      <c r="C7" s="48">
        <v>50000</v>
      </c>
      <c r="D7" s="49" t="s">
        <v>1029</v>
      </c>
      <c r="E7" s="46"/>
      <c r="F7" s="48">
        <v>2000</v>
      </c>
    </row>
    <row r="8" spans="1:6" ht="21">
      <c r="A8" s="49">
        <v>37</v>
      </c>
      <c r="B8" s="47" t="s">
        <v>1306</v>
      </c>
      <c r="C8" s="48">
        <v>2000000</v>
      </c>
      <c r="D8" s="49" t="s">
        <v>1029</v>
      </c>
      <c r="E8" s="46"/>
      <c r="F8" s="48">
        <v>50000</v>
      </c>
    </row>
    <row r="9" spans="1:6" ht="21">
      <c r="A9" s="49">
        <v>38</v>
      </c>
      <c r="B9" s="47" t="s">
        <v>1307</v>
      </c>
      <c r="C9" s="48"/>
      <c r="D9" s="49" t="s">
        <v>1029</v>
      </c>
      <c r="E9" s="46"/>
      <c r="F9" s="48"/>
    </row>
    <row r="10" spans="1:6" ht="21">
      <c r="A10" s="190" t="s">
        <v>978</v>
      </c>
      <c r="B10" s="190"/>
      <c r="C10" s="54">
        <f>SUM(C6:C9)</f>
        <v>2100000</v>
      </c>
      <c r="D10" s="46"/>
      <c r="E10" s="46"/>
      <c r="F10" s="48">
        <f>SUM(F6:F9)</f>
        <v>55000</v>
      </c>
    </row>
    <row r="11" spans="3:6" ht="42">
      <c r="C11" s="55" t="s">
        <v>974</v>
      </c>
      <c r="D11" s="46">
        <v>100</v>
      </c>
      <c r="E11" s="46"/>
      <c r="F11" s="69">
        <f>F10/C10*100</f>
        <v>2.619047619047619</v>
      </c>
    </row>
    <row r="12" ht="21">
      <c r="A12" s="51" t="s">
        <v>986</v>
      </c>
    </row>
    <row r="13" spans="1:6" s="50" customFormat="1" ht="42">
      <c r="A13" s="55" t="s">
        <v>980</v>
      </c>
      <c r="B13" s="52" t="s">
        <v>981</v>
      </c>
      <c r="C13" s="52" t="s">
        <v>982</v>
      </c>
      <c r="D13" s="52" t="s">
        <v>983</v>
      </c>
      <c r="E13" s="52" t="s">
        <v>984</v>
      </c>
      <c r="F13" s="52" t="s">
        <v>987</v>
      </c>
    </row>
    <row r="14" spans="1:6" s="50" customFormat="1" ht="42">
      <c r="A14" s="55">
        <v>1</v>
      </c>
      <c r="B14" s="58" t="s">
        <v>1308</v>
      </c>
      <c r="C14" s="52" t="s">
        <v>1029</v>
      </c>
      <c r="D14" s="52"/>
      <c r="E14" s="52"/>
      <c r="F14" s="52"/>
    </row>
    <row r="15" spans="1:6" s="50" customFormat="1" ht="21">
      <c r="A15" s="55">
        <v>2</v>
      </c>
      <c r="B15" s="58" t="s">
        <v>1309</v>
      </c>
      <c r="C15" s="52" t="s">
        <v>1029</v>
      </c>
      <c r="D15" s="52"/>
      <c r="E15" s="52"/>
      <c r="F15" s="52"/>
    </row>
    <row r="16" spans="1:6" s="50" customFormat="1" ht="42">
      <c r="A16" s="55">
        <v>3</v>
      </c>
      <c r="B16" s="58" t="s">
        <v>1310</v>
      </c>
      <c r="C16" s="52" t="s">
        <v>1029</v>
      </c>
      <c r="D16" s="52"/>
      <c r="E16" s="52"/>
      <c r="F16" s="52"/>
    </row>
    <row r="17" spans="1:6" s="50" customFormat="1" ht="42">
      <c r="A17" s="55">
        <v>4</v>
      </c>
      <c r="B17" s="58" t="s">
        <v>1311</v>
      </c>
      <c r="C17" s="52" t="s">
        <v>1029</v>
      </c>
      <c r="D17" s="52"/>
      <c r="E17" s="52"/>
      <c r="F17" s="52"/>
    </row>
    <row r="18" spans="1:6" s="56" customFormat="1" ht="42">
      <c r="A18" s="55">
        <v>5</v>
      </c>
      <c r="B18" s="58" t="s">
        <v>1312</v>
      </c>
      <c r="C18" s="49" t="s">
        <v>1029</v>
      </c>
      <c r="D18" s="49"/>
      <c r="E18" s="49"/>
      <c r="F18" s="49"/>
    </row>
    <row r="19" spans="1:6" s="56" customFormat="1" ht="21">
      <c r="A19" s="55">
        <v>6</v>
      </c>
      <c r="B19" s="58" t="s">
        <v>1313</v>
      </c>
      <c r="C19" s="49" t="s">
        <v>1029</v>
      </c>
      <c r="D19" s="49"/>
      <c r="E19" s="49"/>
      <c r="F19" s="49">
        <v>98.4</v>
      </c>
    </row>
    <row r="20" spans="1:6" s="56" customFormat="1" ht="42">
      <c r="A20" s="55">
        <v>7</v>
      </c>
      <c r="B20" s="58" t="s">
        <v>1314</v>
      </c>
      <c r="C20" s="49" t="s">
        <v>1029</v>
      </c>
      <c r="D20" s="49"/>
      <c r="E20" s="49"/>
      <c r="F20" s="49"/>
    </row>
    <row r="21" spans="1:6" s="56" customFormat="1" ht="21">
      <c r="A21" s="55">
        <v>8</v>
      </c>
      <c r="B21" s="58" t="s">
        <v>1315</v>
      </c>
      <c r="C21" s="49" t="s">
        <v>1029</v>
      </c>
      <c r="D21" s="49"/>
      <c r="E21" s="49"/>
      <c r="F21" s="49">
        <v>98.6</v>
      </c>
    </row>
    <row r="22" spans="1:6" s="56" customFormat="1" ht="21">
      <c r="A22" s="55">
        <v>9</v>
      </c>
      <c r="B22" s="58" t="s">
        <v>1316</v>
      </c>
      <c r="C22" s="49" t="s">
        <v>1029</v>
      </c>
      <c r="D22" s="49"/>
      <c r="E22" s="49"/>
      <c r="F22" s="49">
        <v>99.61</v>
      </c>
    </row>
    <row r="23" spans="1:6" s="56" customFormat="1" ht="21">
      <c r="A23" s="55">
        <v>10</v>
      </c>
      <c r="B23" s="58" t="s">
        <v>1317</v>
      </c>
      <c r="C23" s="49" t="s">
        <v>1029</v>
      </c>
      <c r="D23" s="49"/>
      <c r="E23" s="49"/>
      <c r="F23" s="49">
        <v>0</v>
      </c>
    </row>
    <row r="24" spans="1:6" s="56" customFormat="1" ht="42">
      <c r="A24" s="55">
        <v>11</v>
      </c>
      <c r="B24" s="58" t="s">
        <v>1318</v>
      </c>
      <c r="C24" s="49"/>
      <c r="D24" s="49" t="s">
        <v>1029</v>
      </c>
      <c r="E24" s="49"/>
      <c r="F24" s="49"/>
    </row>
    <row r="25" spans="1:6" s="56" customFormat="1" ht="21">
      <c r="A25" s="55">
        <v>12</v>
      </c>
      <c r="B25" s="58" t="s">
        <v>1319</v>
      </c>
      <c r="C25" s="49" t="s">
        <v>1029</v>
      </c>
      <c r="D25" s="49"/>
      <c r="E25" s="49"/>
      <c r="F25" s="49"/>
    </row>
    <row r="26" spans="1:6" s="56" customFormat="1" ht="21">
      <c r="A26" s="55">
        <v>13</v>
      </c>
      <c r="B26" s="58" t="s">
        <v>1320</v>
      </c>
      <c r="C26" s="49" t="s">
        <v>1029</v>
      </c>
      <c r="D26" s="49"/>
      <c r="E26" s="49"/>
      <c r="F26" s="49">
        <v>0</v>
      </c>
    </row>
    <row r="27" spans="1:6" s="56" customFormat="1" ht="42">
      <c r="A27" s="55">
        <v>14</v>
      </c>
      <c r="B27" s="58" t="s">
        <v>1321</v>
      </c>
      <c r="C27" s="49"/>
      <c r="D27" s="49" t="s">
        <v>1029</v>
      </c>
      <c r="E27" s="49"/>
      <c r="F27" s="49"/>
    </row>
    <row r="28" spans="1:6" s="56" customFormat="1" ht="21">
      <c r="A28" s="55">
        <v>15</v>
      </c>
      <c r="B28" s="58" t="s">
        <v>1322</v>
      </c>
      <c r="C28" s="49"/>
      <c r="D28" s="49" t="s">
        <v>1029</v>
      </c>
      <c r="E28" s="49"/>
      <c r="F28" s="49">
        <v>58.96</v>
      </c>
    </row>
    <row r="29" spans="1:6" s="56" customFormat="1" ht="21" hidden="1">
      <c r="A29" s="55"/>
      <c r="B29" s="49"/>
      <c r="C29" s="49"/>
      <c r="D29" s="49"/>
      <c r="E29" s="49"/>
      <c r="F29" s="49"/>
    </row>
    <row r="30" spans="1:6" s="56" customFormat="1" ht="21" hidden="1">
      <c r="A30" s="55"/>
      <c r="B30" s="49"/>
      <c r="C30" s="49"/>
      <c r="D30" s="49"/>
      <c r="E30" s="49"/>
      <c r="F30" s="49"/>
    </row>
    <row r="31" spans="1:6" s="56" customFormat="1" ht="21" hidden="1">
      <c r="A31" s="55"/>
      <c r="B31" s="49"/>
      <c r="C31" s="49"/>
      <c r="D31" s="49"/>
      <c r="E31" s="49"/>
      <c r="F31" s="49"/>
    </row>
    <row r="32" spans="1:6" s="56" customFormat="1" ht="21" hidden="1">
      <c r="A32" s="55"/>
      <c r="B32" s="49"/>
      <c r="C32" s="49"/>
      <c r="D32" s="49"/>
      <c r="E32" s="49"/>
      <c r="F32" s="49"/>
    </row>
    <row r="33" spans="1:6" ht="21" hidden="1">
      <c r="A33" s="46"/>
      <c r="B33" s="46"/>
      <c r="C33" s="46"/>
      <c r="D33" s="46"/>
      <c r="E33" s="46"/>
      <c r="F33" s="46"/>
    </row>
    <row r="34" spans="1:5" ht="21">
      <c r="A34" s="57"/>
      <c r="B34" s="53" t="s">
        <v>979</v>
      </c>
      <c r="C34" s="82">
        <f>12/15*100</f>
        <v>80</v>
      </c>
      <c r="D34" s="57"/>
      <c r="E34" s="57"/>
    </row>
    <row r="35" ht="21">
      <c r="A35" s="51" t="s">
        <v>985</v>
      </c>
    </row>
    <row r="36" ht="21">
      <c r="A36" s="45" t="s">
        <v>1185</v>
      </c>
    </row>
    <row r="37" ht="21">
      <c r="A37" s="51" t="s">
        <v>996</v>
      </c>
    </row>
    <row r="38" ht="21">
      <c r="A38" s="45" t="s">
        <v>1323</v>
      </c>
    </row>
    <row r="39" ht="21">
      <c r="A39" s="45" t="s">
        <v>1324</v>
      </c>
    </row>
    <row r="40" ht="21">
      <c r="A40" s="51" t="s">
        <v>997</v>
      </c>
    </row>
    <row r="41" ht="21">
      <c r="A41" s="45" t="s">
        <v>1325</v>
      </c>
    </row>
  </sheetData>
  <sheetProtection/>
  <mergeCells count="8">
    <mergeCell ref="A10:B10"/>
    <mergeCell ref="A1:F1"/>
    <mergeCell ref="A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43"/>
  <sheetViews>
    <sheetView zoomScalePageLayoutView="0" workbookViewId="0" topLeftCell="A34">
      <selection activeCell="E33" sqref="E33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1353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ht="84">
      <c r="A6" s="49">
        <v>76</v>
      </c>
      <c r="B6" s="47" t="s">
        <v>1354</v>
      </c>
      <c r="C6" s="48">
        <v>72000</v>
      </c>
      <c r="D6" s="46" t="s">
        <v>1029</v>
      </c>
      <c r="E6" s="46"/>
      <c r="F6" s="47" t="s">
        <v>1387</v>
      </c>
    </row>
    <row r="7" spans="1:6" ht="42">
      <c r="A7" s="49">
        <v>77</v>
      </c>
      <c r="B7" s="47" t="s">
        <v>1355</v>
      </c>
      <c r="C7" s="48"/>
      <c r="D7" s="46" t="s">
        <v>1029</v>
      </c>
      <c r="E7" s="46"/>
      <c r="F7" s="46"/>
    </row>
    <row r="8" spans="1:6" ht="63">
      <c r="A8" s="49">
        <v>78</v>
      </c>
      <c r="B8" s="47" t="s">
        <v>1356</v>
      </c>
      <c r="C8" s="48">
        <v>350000</v>
      </c>
      <c r="D8" s="46" t="s">
        <v>1029</v>
      </c>
      <c r="E8" s="46"/>
      <c r="F8" s="46"/>
    </row>
    <row r="9" spans="1:6" ht="42">
      <c r="A9" s="49">
        <v>79</v>
      </c>
      <c r="B9" s="47" t="s">
        <v>1357</v>
      </c>
      <c r="C9" s="48">
        <v>11250</v>
      </c>
      <c r="D9" s="46" t="s">
        <v>1029</v>
      </c>
      <c r="E9" s="46"/>
      <c r="F9" s="46"/>
    </row>
    <row r="10" spans="1:6" ht="63">
      <c r="A10" s="49">
        <v>80</v>
      </c>
      <c r="B10" s="47" t="s">
        <v>1358</v>
      </c>
      <c r="C10" s="48">
        <v>7800</v>
      </c>
      <c r="D10" s="46" t="s">
        <v>1029</v>
      </c>
      <c r="E10" s="46"/>
      <c r="F10" s="46"/>
    </row>
    <row r="11" spans="1:6" ht="21">
      <c r="A11" s="49">
        <v>81</v>
      </c>
      <c r="B11" s="47" t="s">
        <v>1359</v>
      </c>
      <c r="C11" s="48">
        <v>10000</v>
      </c>
      <c r="D11" s="46" t="s">
        <v>1029</v>
      </c>
      <c r="E11" s="46"/>
      <c r="F11" s="46"/>
    </row>
    <row r="12" spans="1:6" ht="42">
      <c r="A12" s="49">
        <v>82</v>
      </c>
      <c r="B12" s="47" t="s">
        <v>1360</v>
      </c>
      <c r="C12" s="48">
        <v>40000</v>
      </c>
      <c r="D12" s="46" t="s">
        <v>1029</v>
      </c>
      <c r="E12" s="46"/>
      <c r="F12" s="46"/>
    </row>
    <row r="13" spans="1:6" ht="42">
      <c r="A13" s="49">
        <v>83</v>
      </c>
      <c r="B13" s="47" t="s">
        <v>1361</v>
      </c>
      <c r="C13" s="48">
        <v>92100</v>
      </c>
      <c r="D13" s="46" t="s">
        <v>1029</v>
      </c>
      <c r="E13" s="46"/>
      <c r="F13" s="46"/>
    </row>
    <row r="14" spans="1:6" ht="21">
      <c r="A14" s="49">
        <v>84</v>
      </c>
      <c r="B14" s="47" t="s">
        <v>1362</v>
      </c>
      <c r="C14" s="48">
        <v>42300</v>
      </c>
      <c r="D14" s="46" t="s">
        <v>1029</v>
      </c>
      <c r="E14" s="46"/>
      <c r="F14" s="46"/>
    </row>
    <row r="15" spans="1:6" ht="42">
      <c r="A15" s="49">
        <v>85</v>
      </c>
      <c r="B15" s="47" t="s">
        <v>1363</v>
      </c>
      <c r="C15" s="48">
        <v>36000</v>
      </c>
      <c r="D15" s="46" t="s">
        <v>1029</v>
      </c>
      <c r="E15" s="46"/>
      <c r="F15" s="46"/>
    </row>
    <row r="16" spans="1:6" ht="63">
      <c r="A16" s="49">
        <v>86</v>
      </c>
      <c r="B16" s="47" t="s">
        <v>1364</v>
      </c>
      <c r="C16" s="48">
        <v>18620</v>
      </c>
      <c r="D16" s="46" t="s">
        <v>1029</v>
      </c>
      <c r="E16" s="46"/>
      <c r="F16" s="46"/>
    </row>
    <row r="17" spans="1:6" ht="63">
      <c r="A17" s="49">
        <v>87</v>
      </c>
      <c r="B17" s="47" t="s">
        <v>1365</v>
      </c>
      <c r="C17" s="48">
        <v>3000</v>
      </c>
      <c r="D17" s="46" t="s">
        <v>1029</v>
      </c>
      <c r="E17" s="46"/>
      <c r="F17" s="46"/>
    </row>
    <row r="18" spans="1:6" ht="42">
      <c r="A18" s="49">
        <v>88</v>
      </c>
      <c r="B18" s="47" t="s">
        <v>1366</v>
      </c>
      <c r="C18" s="48">
        <v>14050</v>
      </c>
      <c r="D18" s="46" t="s">
        <v>1029</v>
      </c>
      <c r="E18" s="46"/>
      <c r="F18" s="46"/>
    </row>
    <row r="19" spans="1:6" ht="42">
      <c r="A19" s="49">
        <v>89</v>
      </c>
      <c r="B19" s="47" t="s">
        <v>1367</v>
      </c>
      <c r="C19" s="48">
        <v>14050</v>
      </c>
      <c r="D19" s="46" t="s">
        <v>1029</v>
      </c>
      <c r="E19" s="46"/>
      <c r="F19" s="46"/>
    </row>
    <row r="20" spans="1:6" ht="21">
      <c r="A20" s="49">
        <v>90</v>
      </c>
      <c r="B20" s="47" t="s">
        <v>1368</v>
      </c>
      <c r="C20" s="48">
        <v>36750</v>
      </c>
      <c r="D20" s="46" t="s">
        <v>1029</v>
      </c>
      <c r="E20" s="46"/>
      <c r="F20" s="46"/>
    </row>
    <row r="21" spans="1:6" ht="42">
      <c r="A21" s="49">
        <v>91</v>
      </c>
      <c r="B21" s="47" t="s">
        <v>1369</v>
      </c>
      <c r="C21" s="48">
        <v>15000</v>
      </c>
      <c r="D21" s="46" t="s">
        <v>1029</v>
      </c>
      <c r="E21" s="46"/>
      <c r="F21" s="46"/>
    </row>
    <row r="22" spans="1:6" ht="21">
      <c r="A22" s="49">
        <v>92</v>
      </c>
      <c r="B22" s="47" t="s">
        <v>1370</v>
      </c>
      <c r="C22" s="48">
        <v>15000</v>
      </c>
      <c r="D22" s="46" t="s">
        <v>1029</v>
      </c>
      <c r="E22" s="46"/>
      <c r="F22" s="46"/>
    </row>
    <row r="23" spans="1:6" ht="42">
      <c r="A23" s="49">
        <v>93</v>
      </c>
      <c r="B23" s="47" t="s">
        <v>1371</v>
      </c>
      <c r="C23" s="48">
        <v>15000</v>
      </c>
      <c r="D23" s="46" t="s">
        <v>1029</v>
      </c>
      <c r="E23" s="46"/>
      <c r="F23" s="46"/>
    </row>
    <row r="24" spans="1:6" ht="63">
      <c r="A24" s="49">
        <v>94</v>
      </c>
      <c r="B24" s="47" t="s">
        <v>1372</v>
      </c>
      <c r="C24" s="48">
        <v>100000</v>
      </c>
      <c r="D24" s="46" t="s">
        <v>1029</v>
      </c>
      <c r="E24" s="46"/>
      <c r="F24" s="46"/>
    </row>
    <row r="25" spans="1:6" ht="21">
      <c r="A25" s="49">
        <v>95</v>
      </c>
      <c r="B25" s="47" t="s">
        <v>1373</v>
      </c>
      <c r="C25" s="48">
        <v>50000</v>
      </c>
      <c r="D25" s="46" t="s">
        <v>1029</v>
      </c>
      <c r="E25" s="46"/>
      <c r="F25" s="46"/>
    </row>
    <row r="26" spans="1:6" ht="21">
      <c r="A26" s="49">
        <v>96</v>
      </c>
      <c r="B26" s="47" t="s">
        <v>1374</v>
      </c>
      <c r="C26" s="48">
        <v>14000</v>
      </c>
      <c r="D26" s="46" t="s">
        <v>1029</v>
      </c>
      <c r="E26" s="46"/>
      <c r="F26" s="46"/>
    </row>
    <row r="27" spans="1:6" ht="21">
      <c r="A27" s="49">
        <v>97</v>
      </c>
      <c r="B27" s="47" t="s">
        <v>1375</v>
      </c>
      <c r="C27" s="48">
        <v>30000</v>
      </c>
      <c r="D27" s="46"/>
      <c r="E27" s="46" t="s">
        <v>1029</v>
      </c>
      <c r="F27" s="46"/>
    </row>
    <row r="28" spans="1:6" ht="42">
      <c r="A28" s="49">
        <v>98</v>
      </c>
      <c r="B28" s="47" t="s">
        <v>1376</v>
      </c>
      <c r="C28" s="48">
        <v>22050</v>
      </c>
      <c r="D28" s="46" t="s">
        <v>1029</v>
      </c>
      <c r="E28" s="46"/>
      <c r="F28" s="46"/>
    </row>
    <row r="29" spans="1:6" ht="42">
      <c r="A29" s="49">
        <v>99</v>
      </c>
      <c r="B29" s="47" t="s">
        <v>1377</v>
      </c>
      <c r="C29" s="48">
        <v>17590</v>
      </c>
      <c r="D29" s="46"/>
      <c r="E29" s="46" t="s">
        <v>1029</v>
      </c>
      <c r="F29" s="46"/>
    </row>
    <row r="30" spans="1:6" ht="42">
      <c r="A30" s="49">
        <v>100</v>
      </c>
      <c r="B30" s="47" t="s">
        <v>1378</v>
      </c>
      <c r="C30" s="48">
        <v>224850</v>
      </c>
      <c r="D30" s="46"/>
      <c r="E30" s="46" t="s">
        <v>1029</v>
      </c>
      <c r="F30" s="46"/>
    </row>
    <row r="31" spans="1:6" ht="84">
      <c r="A31" s="49">
        <v>101</v>
      </c>
      <c r="B31" s="47" t="s">
        <v>1379</v>
      </c>
      <c r="C31" s="48">
        <v>25650</v>
      </c>
      <c r="D31" s="46" t="s">
        <v>1029</v>
      </c>
      <c r="E31" s="46"/>
      <c r="F31" s="46"/>
    </row>
    <row r="32" spans="1:6" ht="42">
      <c r="A32" s="49">
        <v>102</v>
      </c>
      <c r="B32" s="47" t="s">
        <v>1380</v>
      </c>
      <c r="C32" s="48">
        <v>35100</v>
      </c>
      <c r="D32" s="46" t="s">
        <v>1029</v>
      </c>
      <c r="E32" s="46"/>
      <c r="F32" s="46"/>
    </row>
    <row r="33" spans="1:6" ht="42">
      <c r="A33" s="49">
        <v>103</v>
      </c>
      <c r="B33" s="47" t="s">
        <v>1381</v>
      </c>
      <c r="C33" s="48">
        <v>124600</v>
      </c>
      <c r="D33" s="46"/>
      <c r="E33" s="46" t="s">
        <v>1029</v>
      </c>
      <c r="F33" s="46"/>
    </row>
    <row r="34" spans="1:6" ht="21">
      <c r="A34" s="49">
        <v>104</v>
      </c>
      <c r="B34" s="47" t="s">
        <v>1382</v>
      </c>
      <c r="C34" s="48">
        <v>62525</v>
      </c>
      <c r="D34" s="46"/>
      <c r="E34" s="46" t="s">
        <v>1029</v>
      </c>
      <c r="F34" s="46"/>
    </row>
    <row r="35" spans="1:6" ht="42">
      <c r="A35" s="49">
        <v>105</v>
      </c>
      <c r="B35" s="47" t="s">
        <v>1383</v>
      </c>
      <c r="C35" s="48">
        <v>40750</v>
      </c>
      <c r="D35" s="46" t="s">
        <v>1029</v>
      </c>
      <c r="E35" s="46"/>
      <c r="F35" s="46"/>
    </row>
    <row r="36" spans="1:6" ht="21">
      <c r="A36" s="49">
        <v>106</v>
      </c>
      <c r="B36" s="47" t="s">
        <v>1384</v>
      </c>
      <c r="C36" s="48">
        <v>56100</v>
      </c>
      <c r="D36" s="46"/>
      <c r="E36" s="46" t="s">
        <v>1029</v>
      </c>
      <c r="F36" s="46"/>
    </row>
    <row r="37" spans="1:6" ht="42">
      <c r="A37" s="49">
        <v>107</v>
      </c>
      <c r="B37" s="47" t="s">
        <v>1385</v>
      </c>
      <c r="C37" s="48">
        <v>11750</v>
      </c>
      <c r="D37" s="46" t="s">
        <v>1029</v>
      </c>
      <c r="E37" s="46"/>
      <c r="F37" s="46"/>
    </row>
    <row r="38" spans="1:6" ht="84">
      <c r="A38" s="49">
        <v>108</v>
      </c>
      <c r="B38" s="47" t="s">
        <v>1386</v>
      </c>
      <c r="C38" s="48">
        <v>6255000</v>
      </c>
      <c r="D38" s="46" t="s">
        <v>1029</v>
      </c>
      <c r="E38" s="46"/>
      <c r="F38" s="46"/>
    </row>
    <row r="39" spans="1:6" ht="21">
      <c r="A39" s="190" t="s">
        <v>978</v>
      </c>
      <c r="B39" s="190"/>
      <c r="C39" s="54">
        <f>SUM(C6:C38)</f>
        <v>7862885</v>
      </c>
      <c r="D39" s="46"/>
      <c r="E39" s="46"/>
      <c r="F39" s="46"/>
    </row>
    <row r="40" spans="3:6" ht="42">
      <c r="C40" s="55" t="s">
        <v>974</v>
      </c>
      <c r="D40" s="69">
        <f>27/33*100</f>
        <v>81.81818181818183</v>
      </c>
      <c r="E40" s="46"/>
      <c r="F40" s="46"/>
    </row>
    <row r="41" spans="3:6" ht="21">
      <c r="C41" s="91"/>
      <c r="D41" s="57"/>
      <c r="E41" s="57"/>
      <c r="F41" s="57"/>
    </row>
    <row r="42" spans="3:6" ht="21">
      <c r="C42" s="91"/>
      <c r="D42" s="57"/>
      <c r="E42" s="57"/>
      <c r="F42" s="57"/>
    </row>
    <row r="43" ht="21">
      <c r="A43" s="51" t="s">
        <v>986</v>
      </c>
    </row>
    <row r="44" spans="1:6" s="50" customFormat="1" ht="42">
      <c r="A44" s="55" t="s">
        <v>980</v>
      </c>
      <c r="B44" s="52" t="s">
        <v>981</v>
      </c>
      <c r="C44" s="52" t="s">
        <v>982</v>
      </c>
      <c r="D44" s="52" t="s">
        <v>983</v>
      </c>
      <c r="E44" s="52" t="s">
        <v>984</v>
      </c>
      <c r="F44" s="52" t="s">
        <v>987</v>
      </c>
    </row>
    <row r="45" spans="1:6" s="56" customFormat="1" ht="63">
      <c r="A45" s="55">
        <v>1</v>
      </c>
      <c r="B45" s="47" t="s">
        <v>1403</v>
      </c>
      <c r="C45" s="49" t="s">
        <v>1029</v>
      </c>
      <c r="D45" s="49"/>
      <c r="E45" s="49"/>
      <c r="F45" s="49"/>
    </row>
    <row r="46" spans="1:6" s="56" customFormat="1" ht="63">
      <c r="A46" s="55">
        <v>2</v>
      </c>
      <c r="B46" s="47" t="s">
        <v>1404</v>
      </c>
      <c r="C46" s="49"/>
      <c r="D46" s="49" t="s">
        <v>1029</v>
      </c>
      <c r="E46" s="49"/>
      <c r="F46" s="49">
        <v>35.6</v>
      </c>
    </row>
    <row r="47" spans="1:6" s="56" customFormat="1" ht="42">
      <c r="A47" s="55">
        <v>3</v>
      </c>
      <c r="B47" s="47" t="s">
        <v>1405</v>
      </c>
      <c r="C47" s="49" t="s">
        <v>1029</v>
      </c>
      <c r="D47" s="49"/>
      <c r="E47" s="49"/>
      <c r="F47" s="49">
        <v>75</v>
      </c>
    </row>
    <row r="48" spans="1:6" s="56" customFormat="1" ht="42">
      <c r="A48" s="55">
        <v>4</v>
      </c>
      <c r="B48" s="47" t="s">
        <v>1413</v>
      </c>
      <c r="C48" s="49" t="s">
        <v>1029</v>
      </c>
      <c r="D48" s="49"/>
      <c r="E48" s="49"/>
      <c r="F48" s="49"/>
    </row>
    <row r="49" spans="1:6" s="56" customFormat="1" ht="42">
      <c r="A49" s="55">
        <v>5</v>
      </c>
      <c r="B49" s="47" t="s">
        <v>1414</v>
      </c>
      <c r="C49" s="49" t="s">
        <v>1029</v>
      </c>
      <c r="D49" s="49"/>
      <c r="E49" s="49"/>
      <c r="F49" s="49"/>
    </row>
    <row r="50" spans="1:6" s="56" customFormat="1" ht="42">
      <c r="A50" s="55">
        <v>6</v>
      </c>
      <c r="B50" s="47" t="s">
        <v>1416</v>
      </c>
      <c r="C50" s="49"/>
      <c r="D50" s="49" t="s">
        <v>1029</v>
      </c>
      <c r="E50" s="49"/>
      <c r="F50" s="49">
        <v>92.77</v>
      </c>
    </row>
    <row r="51" spans="1:6" s="56" customFormat="1" ht="42">
      <c r="A51" s="55">
        <v>7</v>
      </c>
      <c r="B51" s="47" t="s">
        <v>1418</v>
      </c>
      <c r="C51" s="49"/>
      <c r="D51" s="49" t="s">
        <v>1029</v>
      </c>
      <c r="E51" s="49"/>
      <c r="F51" s="93">
        <v>52.99</v>
      </c>
    </row>
    <row r="52" spans="1:6" s="56" customFormat="1" ht="105">
      <c r="A52" s="55">
        <v>8</v>
      </c>
      <c r="B52" s="47" t="s">
        <v>285</v>
      </c>
      <c r="C52" s="49" t="s">
        <v>1029</v>
      </c>
      <c r="D52" s="49"/>
      <c r="E52" s="49"/>
      <c r="F52" s="49"/>
    </row>
    <row r="53" spans="1:6" s="56" customFormat="1" ht="84">
      <c r="A53" s="55">
        <v>9</v>
      </c>
      <c r="B53" s="47" t="s">
        <v>291</v>
      </c>
      <c r="C53" s="49"/>
      <c r="D53" s="49" t="s">
        <v>1029</v>
      </c>
      <c r="E53" s="49"/>
      <c r="F53" s="49">
        <v>70</v>
      </c>
    </row>
    <row r="54" spans="1:6" s="56" customFormat="1" ht="21">
      <c r="A54" s="55">
        <v>10</v>
      </c>
      <c r="B54" s="47" t="s">
        <v>307</v>
      </c>
      <c r="C54" s="49"/>
      <c r="D54" s="49" t="s">
        <v>1029</v>
      </c>
      <c r="E54" s="49"/>
      <c r="F54" s="93">
        <v>56.11</v>
      </c>
    </row>
    <row r="55" spans="1:6" s="56" customFormat="1" ht="42">
      <c r="A55" s="55">
        <v>11</v>
      </c>
      <c r="B55" s="47" t="s">
        <v>314</v>
      </c>
      <c r="C55" s="49" t="s">
        <v>1029</v>
      </c>
      <c r="D55" s="49"/>
      <c r="E55" s="49"/>
      <c r="F55" s="49"/>
    </row>
    <row r="56" spans="1:6" s="56" customFormat="1" ht="42">
      <c r="A56" s="55">
        <v>12</v>
      </c>
      <c r="B56" s="47" t="s">
        <v>335</v>
      </c>
      <c r="C56" s="49" t="s">
        <v>1029</v>
      </c>
      <c r="D56" s="49"/>
      <c r="E56" s="49"/>
      <c r="F56" s="49">
        <v>92.08</v>
      </c>
    </row>
    <row r="57" spans="1:6" s="56" customFormat="1" ht="63">
      <c r="A57" s="55">
        <v>13</v>
      </c>
      <c r="B57" s="58" t="s">
        <v>340</v>
      </c>
      <c r="C57" s="49"/>
      <c r="D57" s="49"/>
      <c r="E57" s="49" t="s">
        <v>1029</v>
      </c>
      <c r="F57" s="49"/>
    </row>
    <row r="58" spans="1:6" s="56" customFormat="1" ht="42">
      <c r="A58" s="55">
        <v>14</v>
      </c>
      <c r="B58" s="58" t="s">
        <v>344</v>
      </c>
      <c r="C58" s="49"/>
      <c r="D58" s="49" t="s">
        <v>1029</v>
      </c>
      <c r="E58" s="49" t="s">
        <v>351</v>
      </c>
      <c r="F58" s="49"/>
    </row>
    <row r="59" spans="1:6" s="56" customFormat="1" ht="21">
      <c r="A59" s="55">
        <v>15</v>
      </c>
      <c r="B59" s="58" t="s">
        <v>345</v>
      </c>
      <c r="C59" s="49"/>
      <c r="D59" s="49" t="s">
        <v>1029</v>
      </c>
      <c r="E59" s="49"/>
      <c r="F59" s="49"/>
    </row>
    <row r="60" spans="1:6" s="56" customFormat="1" ht="21">
      <c r="A60" s="55">
        <v>16</v>
      </c>
      <c r="B60" s="58" t="s">
        <v>346</v>
      </c>
      <c r="C60" s="49"/>
      <c r="D60" s="49" t="s">
        <v>1029</v>
      </c>
      <c r="E60" s="49"/>
      <c r="F60" s="49"/>
    </row>
    <row r="61" spans="1:6" s="56" customFormat="1" ht="21">
      <c r="A61" s="55">
        <v>17</v>
      </c>
      <c r="B61" s="58" t="s">
        <v>347</v>
      </c>
      <c r="C61" s="49"/>
      <c r="D61" s="49" t="s">
        <v>1029</v>
      </c>
      <c r="E61" s="49"/>
      <c r="F61" s="49"/>
    </row>
    <row r="62" spans="1:6" s="56" customFormat="1" ht="42">
      <c r="A62" s="55">
        <v>18</v>
      </c>
      <c r="B62" s="58" t="s">
        <v>365</v>
      </c>
      <c r="C62" s="49" t="s">
        <v>1029</v>
      </c>
      <c r="D62" s="49"/>
      <c r="E62" s="49"/>
      <c r="F62" s="49"/>
    </row>
    <row r="63" spans="1:6" s="56" customFormat="1" ht="42">
      <c r="A63" s="55">
        <v>19</v>
      </c>
      <c r="B63" s="58" t="s">
        <v>385</v>
      </c>
      <c r="C63" s="49" t="s">
        <v>1029</v>
      </c>
      <c r="D63" s="49"/>
      <c r="E63" s="49"/>
      <c r="F63" s="49"/>
    </row>
    <row r="64" spans="1:6" s="56" customFormat="1" ht="21">
      <c r="A64" s="55"/>
      <c r="B64" s="58"/>
      <c r="C64" s="49"/>
      <c r="D64" s="49"/>
      <c r="E64" s="49"/>
      <c r="F64" s="49"/>
    </row>
    <row r="65" spans="1:6" s="56" customFormat="1" ht="21">
      <c r="A65" s="55"/>
      <c r="B65" s="58"/>
      <c r="C65" s="49"/>
      <c r="D65" s="49"/>
      <c r="E65" s="49"/>
      <c r="F65" s="49"/>
    </row>
    <row r="66" spans="1:6" ht="21">
      <c r="A66" s="46"/>
      <c r="B66" s="58"/>
      <c r="C66" s="46"/>
      <c r="D66" s="46"/>
      <c r="E66" s="46"/>
      <c r="F66" s="46"/>
    </row>
    <row r="67" spans="1:5" ht="21">
      <c r="A67" s="57"/>
      <c r="B67" s="53" t="s">
        <v>979</v>
      </c>
      <c r="C67" s="69">
        <f>9/19*100</f>
        <v>47.368421052631575</v>
      </c>
      <c r="D67" s="57"/>
      <c r="E67" s="57"/>
    </row>
    <row r="68" ht="21">
      <c r="A68" s="51" t="s">
        <v>985</v>
      </c>
    </row>
    <row r="69" ht="21">
      <c r="A69" s="51" t="s">
        <v>1393</v>
      </c>
    </row>
    <row r="70" s="59" customFormat="1" ht="18.75" customHeight="1">
      <c r="A70" s="59" t="s">
        <v>1388</v>
      </c>
    </row>
    <row r="71" s="59" customFormat="1" ht="18.75" customHeight="1">
      <c r="A71" s="59" t="s">
        <v>1389</v>
      </c>
    </row>
    <row r="72" s="59" customFormat="1" ht="18.75" customHeight="1">
      <c r="A72" s="59" t="s">
        <v>1390</v>
      </c>
    </row>
    <row r="73" s="59" customFormat="1" ht="18.75" customHeight="1">
      <c r="A73" s="92" t="s">
        <v>1397</v>
      </c>
    </row>
    <row r="74" s="59" customFormat="1" ht="18.75" customHeight="1">
      <c r="A74" s="59" t="s">
        <v>1394</v>
      </c>
    </row>
    <row r="75" s="59" customFormat="1" ht="18.75" customHeight="1">
      <c r="A75" s="59" t="s">
        <v>1395</v>
      </c>
    </row>
    <row r="76" s="59" customFormat="1" ht="18.75" customHeight="1">
      <c r="A76" s="59" t="s">
        <v>1396</v>
      </c>
    </row>
    <row r="77" s="59" customFormat="1" ht="18.75" customHeight="1">
      <c r="A77" s="92" t="s">
        <v>1409</v>
      </c>
    </row>
    <row r="78" s="59" customFormat="1" ht="18.75" customHeight="1">
      <c r="A78" s="59" t="s">
        <v>1406</v>
      </c>
    </row>
    <row r="79" s="59" customFormat="1" ht="18.75" customHeight="1">
      <c r="A79" s="59" t="s">
        <v>1407</v>
      </c>
    </row>
    <row r="80" s="59" customFormat="1" ht="18.75" customHeight="1">
      <c r="A80" s="59" t="s">
        <v>1408</v>
      </c>
    </row>
    <row r="81" s="59" customFormat="1" ht="18.75" customHeight="1">
      <c r="A81" s="92" t="s">
        <v>281</v>
      </c>
    </row>
    <row r="82" s="59" customFormat="1" ht="18.75" customHeight="1">
      <c r="A82" s="59" t="s">
        <v>1419</v>
      </c>
    </row>
    <row r="83" s="59" customFormat="1" ht="18.75" customHeight="1">
      <c r="A83" s="59" t="s">
        <v>280</v>
      </c>
    </row>
    <row r="84" s="59" customFormat="1" ht="18.75" customHeight="1">
      <c r="A84" s="92" t="s">
        <v>287</v>
      </c>
    </row>
    <row r="85" s="59" customFormat="1" ht="18.75" customHeight="1">
      <c r="A85" s="59" t="s">
        <v>286</v>
      </c>
    </row>
    <row r="86" s="59" customFormat="1" ht="18.75" customHeight="1">
      <c r="A86" s="92" t="s">
        <v>293</v>
      </c>
    </row>
    <row r="87" s="59" customFormat="1" ht="18.75" customHeight="1">
      <c r="A87" s="59" t="s">
        <v>292</v>
      </c>
    </row>
    <row r="88" s="59" customFormat="1" ht="18.75" customHeight="1">
      <c r="A88" s="92" t="s">
        <v>299</v>
      </c>
    </row>
    <row r="89" s="59" customFormat="1" ht="18.75" customHeight="1">
      <c r="A89" s="59" t="s">
        <v>298</v>
      </c>
    </row>
    <row r="90" s="92" customFormat="1" ht="18.75" customHeight="1">
      <c r="A90" s="92" t="s">
        <v>302</v>
      </c>
    </row>
    <row r="91" s="59" customFormat="1" ht="18.75" customHeight="1">
      <c r="A91" s="59" t="s">
        <v>301</v>
      </c>
    </row>
    <row r="92" s="59" customFormat="1" ht="18.75" customHeight="1">
      <c r="A92" s="92" t="s">
        <v>316</v>
      </c>
    </row>
    <row r="93" s="59" customFormat="1" ht="18.75" customHeight="1">
      <c r="A93" s="59" t="s">
        <v>315</v>
      </c>
    </row>
    <row r="94" s="59" customFormat="1" ht="18.75" customHeight="1">
      <c r="A94" s="92" t="s">
        <v>321</v>
      </c>
    </row>
    <row r="95" s="59" customFormat="1" ht="18.75" customHeight="1">
      <c r="A95" s="59" t="s">
        <v>319</v>
      </c>
    </row>
    <row r="96" s="59" customFormat="1" ht="18.75" customHeight="1">
      <c r="A96" s="59" t="s">
        <v>320</v>
      </c>
    </row>
    <row r="97" s="59" customFormat="1" ht="18.75" customHeight="1">
      <c r="A97" s="92" t="s">
        <v>325</v>
      </c>
    </row>
    <row r="98" s="59" customFormat="1" ht="18.75" customHeight="1">
      <c r="A98" s="59" t="s">
        <v>324</v>
      </c>
    </row>
    <row r="99" s="59" customFormat="1" ht="18.75" customHeight="1">
      <c r="A99" s="92" t="s">
        <v>330</v>
      </c>
    </row>
    <row r="100" s="59" customFormat="1" ht="18.75" customHeight="1">
      <c r="A100" s="59" t="s">
        <v>329</v>
      </c>
    </row>
    <row r="101" s="59" customFormat="1" ht="18.75" customHeight="1">
      <c r="A101" s="92" t="s">
        <v>337</v>
      </c>
    </row>
    <row r="102" s="59" customFormat="1" ht="18.75" customHeight="1">
      <c r="A102" s="59" t="s">
        <v>336</v>
      </c>
    </row>
    <row r="103" s="59" customFormat="1" ht="18.75" customHeight="1">
      <c r="A103" s="92" t="s">
        <v>342</v>
      </c>
    </row>
    <row r="104" s="59" customFormat="1" ht="18.75" customHeight="1">
      <c r="A104" s="59" t="s">
        <v>341</v>
      </c>
    </row>
    <row r="105" s="59" customFormat="1" ht="18.75" customHeight="1">
      <c r="A105" s="92" t="s">
        <v>350</v>
      </c>
    </row>
    <row r="106" s="59" customFormat="1" ht="18.75" customHeight="1">
      <c r="A106" s="59" t="s">
        <v>348</v>
      </c>
    </row>
    <row r="107" s="59" customFormat="1" ht="18.75" customHeight="1">
      <c r="A107" s="59" t="s">
        <v>349</v>
      </c>
    </row>
    <row r="108" s="59" customFormat="1" ht="18.75" customHeight="1">
      <c r="A108" s="92" t="s">
        <v>361</v>
      </c>
    </row>
    <row r="109" s="59" customFormat="1" ht="18.75" customHeight="1">
      <c r="A109" s="59" t="s">
        <v>357</v>
      </c>
    </row>
    <row r="110" s="59" customFormat="1" ht="18.75" customHeight="1">
      <c r="A110" s="59" t="s">
        <v>358</v>
      </c>
    </row>
    <row r="111" s="59" customFormat="1" ht="18.75" customHeight="1">
      <c r="A111" s="59" t="s">
        <v>359</v>
      </c>
    </row>
    <row r="112" s="59" customFormat="1" ht="18.75" customHeight="1">
      <c r="A112" s="59" t="s">
        <v>360</v>
      </c>
    </row>
    <row r="113" s="59" customFormat="1" ht="18.75" customHeight="1">
      <c r="A113" s="92" t="s">
        <v>372</v>
      </c>
    </row>
    <row r="114" s="59" customFormat="1" ht="18.75" customHeight="1">
      <c r="A114" s="59" t="s">
        <v>370</v>
      </c>
    </row>
    <row r="115" s="59" customFormat="1" ht="18.75" customHeight="1">
      <c r="A115" s="59" t="s">
        <v>371</v>
      </c>
    </row>
    <row r="116" s="59" customFormat="1" ht="18.75" customHeight="1">
      <c r="A116" s="92" t="s">
        <v>378</v>
      </c>
    </row>
    <row r="117" s="59" customFormat="1" ht="18.75" customHeight="1">
      <c r="A117" s="59" t="s">
        <v>376</v>
      </c>
    </row>
    <row r="118" s="59" customFormat="1" ht="18.75" customHeight="1">
      <c r="A118" s="59" t="s">
        <v>377</v>
      </c>
    </row>
    <row r="119" s="59" customFormat="1" ht="18.75" customHeight="1">
      <c r="A119" s="92" t="s">
        <v>380</v>
      </c>
    </row>
    <row r="120" s="59" customFormat="1" ht="18.75" customHeight="1">
      <c r="A120" s="59" t="s">
        <v>379</v>
      </c>
    </row>
    <row r="121" s="59" customFormat="1" ht="18.75" customHeight="1">
      <c r="A121" s="92" t="s">
        <v>382</v>
      </c>
    </row>
    <row r="122" s="59" customFormat="1" ht="18.75" customHeight="1">
      <c r="A122" s="59" t="s">
        <v>381</v>
      </c>
    </row>
    <row r="123" s="59" customFormat="1" ht="18.75" customHeight="1">
      <c r="A123" s="92" t="s">
        <v>388</v>
      </c>
    </row>
    <row r="124" s="59" customFormat="1" ht="18.75" customHeight="1">
      <c r="A124" s="59" t="s">
        <v>386</v>
      </c>
    </row>
    <row r="125" s="59" customFormat="1" ht="18.75" customHeight="1">
      <c r="A125" s="59" t="s">
        <v>387</v>
      </c>
    </row>
    <row r="126" ht="21">
      <c r="A126" s="51" t="s">
        <v>996</v>
      </c>
    </row>
    <row r="127" ht="21">
      <c r="A127" s="51" t="s">
        <v>1393</v>
      </c>
    </row>
    <row r="128" s="59" customFormat="1" ht="18.75" customHeight="1">
      <c r="A128" s="59" t="s">
        <v>1391</v>
      </c>
    </row>
    <row r="129" s="59" customFormat="1" ht="18.75" customHeight="1">
      <c r="A129" s="92" t="s">
        <v>1397</v>
      </c>
    </row>
    <row r="130" s="59" customFormat="1" ht="18.75" customHeight="1">
      <c r="A130" s="59" t="s">
        <v>1398</v>
      </c>
    </row>
    <row r="131" s="59" customFormat="1" ht="18.75" customHeight="1">
      <c r="A131" s="59" t="s">
        <v>1399</v>
      </c>
    </row>
    <row r="132" s="59" customFormat="1" ht="18.75" customHeight="1">
      <c r="A132" s="59" t="s">
        <v>1400</v>
      </c>
    </row>
    <row r="133" s="59" customFormat="1" ht="18.75" customHeight="1">
      <c r="A133" s="92" t="s">
        <v>1409</v>
      </c>
    </row>
    <row r="134" s="59" customFormat="1" ht="18.75" customHeight="1">
      <c r="A134" s="59" t="s">
        <v>1410</v>
      </c>
    </row>
    <row r="135" s="59" customFormat="1" ht="18.75" customHeight="1">
      <c r="A135" s="59" t="s">
        <v>1411</v>
      </c>
    </row>
    <row r="136" s="59" customFormat="1" ht="18.75" customHeight="1">
      <c r="A136" s="92" t="s">
        <v>1415</v>
      </c>
    </row>
    <row r="137" s="59" customFormat="1" ht="18.75" customHeight="1">
      <c r="A137" s="59" t="s">
        <v>1410</v>
      </c>
    </row>
    <row r="138" s="59" customFormat="1" ht="18.75" customHeight="1">
      <c r="A138" s="59" t="s">
        <v>1411</v>
      </c>
    </row>
    <row r="139" s="59" customFormat="1" ht="18.75" customHeight="1">
      <c r="A139" s="92" t="s">
        <v>1417</v>
      </c>
    </row>
    <row r="140" s="59" customFormat="1" ht="18.75" customHeight="1">
      <c r="A140" s="59" t="s">
        <v>1410</v>
      </c>
    </row>
    <row r="141" s="59" customFormat="1" ht="18.75" customHeight="1">
      <c r="A141" s="59" t="s">
        <v>1411</v>
      </c>
    </row>
    <row r="142" s="59" customFormat="1" ht="18.75" customHeight="1">
      <c r="A142" s="92" t="s">
        <v>281</v>
      </c>
    </row>
    <row r="143" s="59" customFormat="1" ht="18.75" customHeight="1">
      <c r="A143" s="59" t="s">
        <v>282</v>
      </c>
    </row>
    <row r="144" s="59" customFormat="1" ht="18.75" customHeight="1">
      <c r="A144" s="92" t="s">
        <v>287</v>
      </c>
    </row>
    <row r="145" s="59" customFormat="1" ht="18.75" customHeight="1">
      <c r="A145" s="59" t="s">
        <v>288</v>
      </c>
    </row>
    <row r="146" s="59" customFormat="1" ht="18.75" customHeight="1">
      <c r="A146" s="92" t="s">
        <v>293</v>
      </c>
    </row>
    <row r="147" s="59" customFormat="1" ht="18.75" customHeight="1">
      <c r="A147" s="59" t="s">
        <v>294</v>
      </c>
    </row>
    <row r="148" s="59" customFormat="1" ht="18.75" customHeight="1">
      <c r="A148" s="59" t="s">
        <v>295</v>
      </c>
    </row>
    <row r="149" s="59" customFormat="1" ht="18.75" customHeight="1">
      <c r="A149" s="92" t="s">
        <v>299</v>
      </c>
    </row>
    <row r="150" s="59" customFormat="1" ht="18.75" customHeight="1">
      <c r="A150" s="59" t="s">
        <v>300</v>
      </c>
    </row>
    <row r="151" s="59" customFormat="1" ht="18.75" customHeight="1">
      <c r="A151" s="92" t="s">
        <v>306</v>
      </c>
    </row>
    <row r="152" s="59" customFormat="1" ht="18.75" customHeight="1">
      <c r="A152" s="59" t="s">
        <v>304</v>
      </c>
    </row>
    <row r="153" s="59" customFormat="1" ht="18.75" customHeight="1">
      <c r="A153" s="59" t="s">
        <v>305</v>
      </c>
    </row>
    <row r="154" s="59" customFormat="1" ht="18.75" customHeight="1">
      <c r="A154" s="92" t="s">
        <v>311</v>
      </c>
    </row>
    <row r="155" s="59" customFormat="1" ht="18.75" customHeight="1">
      <c r="A155" s="59" t="s">
        <v>310</v>
      </c>
    </row>
    <row r="156" s="59" customFormat="1" ht="18.75" customHeight="1">
      <c r="A156" s="92" t="s">
        <v>316</v>
      </c>
    </row>
    <row r="157" s="59" customFormat="1" ht="18.75" customHeight="1">
      <c r="A157" s="59" t="s">
        <v>317</v>
      </c>
    </row>
    <row r="158" s="59" customFormat="1" ht="18.75" customHeight="1">
      <c r="A158" s="92" t="s">
        <v>321</v>
      </c>
    </row>
    <row r="159" s="59" customFormat="1" ht="18.75" customHeight="1">
      <c r="A159" s="59" t="s">
        <v>322</v>
      </c>
    </row>
    <row r="160" s="59" customFormat="1" ht="18.75" customHeight="1">
      <c r="A160" s="92" t="s">
        <v>325</v>
      </c>
    </row>
    <row r="161" s="59" customFormat="1" ht="18.75" customHeight="1">
      <c r="A161" s="59" t="s">
        <v>326</v>
      </c>
    </row>
    <row r="162" s="59" customFormat="1" ht="18.75" customHeight="1">
      <c r="A162" s="59" t="s">
        <v>327</v>
      </c>
    </row>
    <row r="163" s="59" customFormat="1" ht="18.75" customHeight="1">
      <c r="A163" s="92" t="s">
        <v>330</v>
      </c>
    </row>
    <row r="164" s="59" customFormat="1" ht="18.75" customHeight="1">
      <c r="A164" s="59" t="s">
        <v>331</v>
      </c>
    </row>
    <row r="165" s="59" customFormat="1" ht="18.75" customHeight="1">
      <c r="A165" s="59" t="s">
        <v>332</v>
      </c>
    </row>
    <row r="166" s="59" customFormat="1" ht="18.75" customHeight="1">
      <c r="A166" s="59" t="s">
        <v>333</v>
      </c>
    </row>
    <row r="167" s="59" customFormat="1" ht="18.75" customHeight="1">
      <c r="A167" s="92" t="s">
        <v>337</v>
      </c>
    </row>
    <row r="168" s="59" customFormat="1" ht="18.75" customHeight="1">
      <c r="A168" s="59" t="s">
        <v>327</v>
      </c>
    </row>
    <row r="169" s="59" customFormat="1" ht="18.75" customHeight="1">
      <c r="A169" s="92" t="s">
        <v>342</v>
      </c>
    </row>
    <row r="170" s="59" customFormat="1" ht="18.75" customHeight="1">
      <c r="A170" s="59" t="s">
        <v>343</v>
      </c>
    </row>
    <row r="171" s="59" customFormat="1" ht="18.75" customHeight="1">
      <c r="A171" s="92" t="s">
        <v>350</v>
      </c>
    </row>
    <row r="172" s="59" customFormat="1" ht="18.75" customHeight="1">
      <c r="A172" s="59" t="s">
        <v>352</v>
      </c>
    </row>
    <row r="173" s="59" customFormat="1" ht="18.75" customHeight="1">
      <c r="A173" s="59" t="s">
        <v>353</v>
      </c>
    </row>
    <row r="174" s="59" customFormat="1" ht="18.75" customHeight="1">
      <c r="A174" s="59" t="s">
        <v>354</v>
      </c>
    </row>
    <row r="175" s="59" customFormat="1" ht="18.75" customHeight="1">
      <c r="A175" s="92" t="s">
        <v>361</v>
      </c>
    </row>
    <row r="176" s="59" customFormat="1" ht="18.75" customHeight="1">
      <c r="A176" s="59" t="s">
        <v>362</v>
      </c>
    </row>
    <row r="177" s="59" customFormat="1" ht="18.75" customHeight="1">
      <c r="A177" s="59" t="s">
        <v>363</v>
      </c>
    </row>
    <row r="178" s="59" customFormat="1" ht="18.75" customHeight="1">
      <c r="A178" s="92" t="s">
        <v>367</v>
      </c>
    </row>
    <row r="179" s="59" customFormat="1" ht="18.75" customHeight="1">
      <c r="A179" s="59" t="s">
        <v>366</v>
      </c>
    </row>
    <row r="180" s="59" customFormat="1" ht="18.75" customHeight="1">
      <c r="A180" s="59" t="s">
        <v>327</v>
      </c>
    </row>
    <row r="181" s="59" customFormat="1" ht="18.75" customHeight="1">
      <c r="A181" s="92" t="s">
        <v>372</v>
      </c>
    </row>
    <row r="182" s="59" customFormat="1" ht="18.75" customHeight="1">
      <c r="A182" s="59" t="s">
        <v>373</v>
      </c>
    </row>
    <row r="183" s="59" customFormat="1" ht="18.75" customHeight="1">
      <c r="A183" s="92" t="s">
        <v>382</v>
      </c>
    </row>
    <row r="184" s="59" customFormat="1" ht="18.75" customHeight="1">
      <c r="A184" s="59" t="s">
        <v>383</v>
      </c>
    </row>
    <row r="185" s="59" customFormat="1" ht="18.75" customHeight="1">
      <c r="A185" s="59" t="s">
        <v>384</v>
      </c>
    </row>
    <row r="186" s="59" customFormat="1" ht="18.75" customHeight="1">
      <c r="A186" s="92" t="s">
        <v>388</v>
      </c>
    </row>
    <row r="187" s="59" customFormat="1" ht="18.75" customHeight="1">
      <c r="A187" s="59" t="s">
        <v>327</v>
      </c>
    </row>
    <row r="188" s="59" customFormat="1" ht="18.75" customHeight="1">
      <c r="A188" s="59" t="s">
        <v>389</v>
      </c>
    </row>
    <row r="189" s="59" customFormat="1" ht="18.75" customHeight="1">
      <c r="A189" s="59" t="s">
        <v>390</v>
      </c>
    </row>
    <row r="190" ht="21">
      <c r="A190" s="51" t="s">
        <v>997</v>
      </c>
    </row>
    <row r="191" ht="21">
      <c r="A191" s="51" t="s">
        <v>1393</v>
      </c>
    </row>
    <row r="192" ht="21">
      <c r="A192" s="45" t="s">
        <v>1392</v>
      </c>
    </row>
    <row r="193" ht="21">
      <c r="A193" s="51" t="s">
        <v>1397</v>
      </c>
    </row>
    <row r="194" s="59" customFormat="1" ht="18.75" customHeight="1">
      <c r="A194" s="59" t="s">
        <v>1402</v>
      </c>
    </row>
    <row r="195" s="59" customFormat="1" ht="18.75" customHeight="1">
      <c r="A195" s="59" t="s">
        <v>1401</v>
      </c>
    </row>
    <row r="196" s="59" customFormat="1" ht="18.75" customHeight="1">
      <c r="A196" s="92" t="s">
        <v>1409</v>
      </c>
    </row>
    <row r="197" s="59" customFormat="1" ht="18.75" customHeight="1">
      <c r="A197" s="59" t="s">
        <v>1412</v>
      </c>
    </row>
    <row r="198" s="59" customFormat="1" ht="18.75" customHeight="1">
      <c r="A198" s="92" t="s">
        <v>1415</v>
      </c>
    </row>
    <row r="199" s="59" customFormat="1" ht="18.75" customHeight="1">
      <c r="A199" s="59" t="s">
        <v>1412</v>
      </c>
    </row>
    <row r="200" s="59" customFormat="1" ht="18.75" customHeight="1">
      <c r="A200" s="92" t="s">
        <v>1417</v>
      </c>
    </row>
    <row r="201" s="59" customFormat="1" ht="18.75" customHeight="1">
      <c r="A201" s="59" t="s">
        <v>1412</v>
      </c>
    </row>
    <row r="202" s="59" customFormat="1" ht="18.75" customHeight="1">
      <c r="A202" s="92" t="s">
        <v>281</v>
      </c>
    </row>
    <row r="203" s="59" customFormat="1" ht="18.75" customHeight="1">
      <c r="A203" s="59" t="s">
        <v>283</v>
      </c>
    </row>
    <row r="204" s="59" customFormat="1" ht="18.75" customHeight="1">
      <c r="A204" s="59" t="s">
        <v>284</v>
      </c>
    </row>
    <row r="205" s="59" customFormat="1" ht="18.75" customHeight="1">
      <c r="A205" s="92" t="s">
        <v>287</v>
      </c>
    </row>
    <row r="206" s="59" customFormat="1" ht="18.75" customHeight="1">
      <c r="A206" s="59" t="s">
        <v>289</v>
      </c>
    </row>
    <row r="207" s="59" customFormat="1" ht="18.75" customHeight="1">
      <c r="A207" s="59" t="s">
        <v>290</v>
      </c>
    </row>
    <row r="208" s="59" customFormat="1" ht="18.75" customHeight="1">
      <c r="A208" s="92" t="s">
        <v>293</v>
      </c>
    </row>
    <row r="209" s="59" customFormat="1" ht="18.75" customHeight="1">
      <c r="A209" s="59" t="s">
        <v>296</v>
      </c>
    </row>
    <row r="210" s="59" customFormat="1" ht="18.75" customHeight="1">
      <c r="A210" s="59" t="s">
        <v>297</v>
      </c>
    </row>
    <row r="211" s="59" customFormat="1" ht="18.75" customHeight="1">
      <c r="A211" s="92" t="s">
        <v>302</v>
      </c>
    </row>
    <row r="212" s="59" customFormat="1" ht="18.75" customHeight="1">
      <c r="A212" s="59" t="s">
        <v>303</v>
      </c>
    </row>
    <row r="213" s="59" customFormat="1" ht="18.75" customHeight="1">
      <c r="A213" s="92" t="s">
        <v>309</v>
      </c>
    </row>
    <row r="214" s="59" customFormat="1" ht="18.75" customHeight="1">
      <c r="A214" s="59" t="s">
        <v>308</v>
      </c>
    </row>
    <row r="215" s="59" customFormat="1" ht="18.75" customHeight="1">
      <c r="A215" s="92" t="s">
        <v>311</v>
      </c>
    </row>
    <row r="216" s="59" customFormat="1" ht="18.75" customHeight="1">
      <c r="A216" s="59" t="s">
        <v>312</v>
      </c>
    </row>
    <row r="217" s="59" customFormat="1" ht="18.75" customHeight="1">
      <c r="A217" s="59" t="s">
        <v>313</v>
      </c>
    </row>
    <row r="218" s="59" customFormat="1" ht="18.75" customHeight="1">
      <c r="A218" s="92" t="s">
        <v>316</v>
      </c>
    </row>
    <row r="219" s="59" customFormat="1" ht="18.75" customHeight="1">
      <c r="A219" s="59" t="s">
        <v>318</v>
      </c>
    </row>
    <row r="220" s="59" customFormat="1" ht="18.75" customHeight="1">
      <c r="A220" s="92" t="s">
        <v>321</v>
      </c>
    </row>
    <row r="221" s="59" customFormat="1" ht="18.75" customHeight="1">
      <c r="A221" s="59" t="s">
        <v>323</v>
      </c>
    </row>
    <row r="222" s="59" customFormat="1" ht="18.75" customHeight="1">
      <c r="A222" s="92" t="s">
        <v>325</v>
      </c>
    </row>
    <row r="223" s="59" customFormat="1" ht="18.75" customHeight="1">
      <c r="A223" s="59" t="s">
        <v>328</v>
      </c>
    </row>
    <row r="224" s="59" customFormat="1" ht="18.75" customHeight="1">
      <c r="A224" s="92" t="s">
        <v>330</v>
      </c>
    </row>
    <row r="225" s="59" customFormat="1" ht="18.75" customHeight="1">
      <c r="A225" s="59" t="s">
        <v>334</v>
      </c>
    </row>
    <row r="226" s="59" customFormat="1" ht="18.75" customHeight="1">
      <c r="A226" s="59" t="s">
        <v>333</v>
      </c>
    </row>
    <row r="227" s="59" customFormat="1" ht="18.75" customHeight="1">
      <c r="A227" s="92" t="s">
        <v>337</v>
      </c>
    </row>
    <row r="228" s="59" customFormat="1" ht="18.75" customHeight="1">
      <c r="A228" s="59" t="s">
        <v>338</v>
      </c>
    </row>
    <row r="229" s="59" customFormat="1" ht="18.75" customHeight="1">
      <c r="A229" s="59" t="s">
        <v>339</v>
      </c>
    </row>
    <row r="230" s="59" customFormat="1" ht="18.75" customHeight="1">
      <c r="A230" s="92" t="s">
        <v>350</v>
      </c>
    </row>
    <row r="231" s="59" customFormat="1" ht="18.75" customHeight="1">
      <c r="A231" s="59" t="s">
        <v>355</v>
      </c>
    </row>
    <row r="232" s="59" customFormat="1" ht="18.75" customHeight="1">
      <c r="A232" s="59" t="s">
        <v>356</v>
      </c>
    </row>
    <row r="233" s="59" customFormat="1" ht="18.75" customHeight="1">
      <c r="A233" s="92" t="s">
        <v>361</v>
      </c>
    </row>
    <row r="234" s="59" customFormat="1" ht="18.75" customHeight="1">
      <c r="A234" s="59" t="s">
        <v>364</v>
      </c>
    </row>
    <row r="235" s="59" customFormat="1" ht="18.75" customHeight="1">
      <c r="A235" s="92" t="s">
        <v>367</v>
      </c>
    </row>
    <row r="236" s="59" customFormat="1" ht="18.75" customHeight="1">
      <c r="A236" s="59" t="s">
        <v>368</v>
      </c>
    </row>
    <row r="237" s="59" customFormat="1" ht="18.75" customHeight="1">
      <c r="A237" s="59" t="s">
        <v>369</v>
      </c>
    </row>
    <row r="238" s="59" customFormat="1" ht="18.75" customHeight="1">
      <c r="A238" s="92" t="s">
        <v>372</v>
      </c>
    </row>
    <row r="239" s="59" customFormat="1" ht="18.75" customHeight="1">
      <c r="A239" s="59" t="s">
        <v>374</v>
      </c>
    </row>
    <row r="240" s="59" customFormat="1" ht="18.75" customHeight="1">
      <c r="A240" s="59" t="s">
        <v>375</v>
      </c>
    </row>
    <row r="241" s="59" customFormat="1" ht="18.75" customHeight="1">
      <c r="A241" s="92" t="s">
        <v>388</v>
      </c>
    </row>
    <row r="242" s="59" customFormat="1" ht="18.75" customHeight="1">
      <c r="A242" s="59" t="s">
        <v>391</v>
      </c>
    </row>
    <row r="243" s="59" customFormat="1" ht="18.75" customHeight="1">
      <c r="A243" s="59" t="s">
        <v>392</v>
      </c>
    </row>
  </sheetData>
  <sheetProtection/>
  <mergeCells count="8">
    <mergeCell ref="A39:B39"/>
    <mergeCell ref="A1:F1"/>
    <mergeCell ref="A2:F2"/>
    <mergeCell ref="A4:A5"/>
    <mergeCell ref="B4:B5"/>
    <mergeCell ref="C4:C5"/>
    <mergeCell ref="D4:E4"/>
    <mergeCell ref="F4:F5"/>
  </mergeCells>
  <printOptions/>
  <pageMargins left="0.65" right="0.16" top="0.31" bottom="0.19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0">
      <selection activeCell="G11" sqref="G11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393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ht="42">
      <c r="A6" s="49">
        <v>68</v>
      </c>
      <c r="B6" s="47" t="s">
        <v>394</v>
      </c>
      <c r="C6" s="48">
        <v>608600</v>
      </c>
      <c r="D6" s="46" t="s">
        <v>1029</v>
      </c>
      <c r="E6" s="46"/>
      <c r="F6" s="46"/>
    </row>
    <row r="7" spans="1:6" ht="21">
      <c r="A7" s="49">
        <v>69</v>
      </c>
      <c r="B7" s="47" t="s">
        <v>395</v>
      </c>
      <c r="C7" s="48">
        <v>26000</v>
      </c>
      <c r="D7" s="46" t="s">
        <v>1029</v>
      </c>
      <c r="E7" s="46"/>
      <c r="F7" s="46"/>
    </row>
    <row r="8" spans="1:6" ht="21">
      <c r="A8" s="49">
        <v>70</v>
      </c>
      <c r="B8" s="47" t="s">
        <v>396</v>
      </c>
      <c r="C8" s="48">
        <v>40000</v>
      </c>
      <c r="D8" s="46" t="s">
        <v>1029</v>
      </c>
      <c r="E8" s="46"/>
      <c r="F8" s="46"/>
    </row>
    <row r="9" spans="1:6" ht="21">
      <c r="A9" s="49">
        <v>71</v>
      </c>
      <c r="B9" s="47" t="s">
        <v>397</v>
      </c>
      <c r="C9" s="48">
        <v>150000</v>
      </c>
      <c r="D9" s="46"/>
      <c r="E9" s="46" t="s">
        <v>1029</v>
      </c>
      <c r="F9" s="46"/>
    </row>
    <row r="10" spans="1:6" ht="21">
      <c r="A10" s="49">
        <v>72</v>
      </c>
      <c r="B10" s="47" t="s">
        <v>398</v>
      </c>
      <c r="C10" s="48">
        <v>170000</v>
      </c>
      <c r="D10" s="46" t="s">
        <v>1029</v>
      </c>
      <c r="E10" s="46"/>
      <c r="F10" s="46"/>
    </row>
    <row r="11" spans="1:6" ht="42">
      <c r="A11" s="49">
        <v>73</v>
      </c>
      <c r="B11" s="47" t="s">
        <v>399</v>
      </c>
      <c r="C11" s="48">
        <v>50000</v>
      </c>
      <c r="D11" s="46"/>
      <c r="E11" s="46" t="s">
        <v>1029</v>
      </c>
      <c r="F11" s="46"/>
    </row>
    <row r="12" spans="1:6" ht="21">
      <c r="A12" s="190" t="s">
        <v>978</v>
      </c>
      <c r="B12" s="190"/>
      <c r="C12" s="54">
        <f>SUM(C6:C11)</f>
        <v>1044600</v>
      </c>
      <c r="D12" s="46"/>
      <c r="E12" s="46"/>
      <c r="F12" s="46"/>
    </row>
    <row r="13" spans="3:6" ht="42">
      <c r="C13" s="55" t="s">
        <v>974</v>
      </c>
      <c r="D13" s="69">
        <f>4/6*100</f>
        <v>66.66666666666666</v>
      </c>
      <c r="E13" s="46"/>
      <c r="F13" s="46"/>
    </row>
    <row r="14" ht="21">
      <c r="A14" s="51" t="s">
        <v>986</v>
      </c>
    </row>
    <row r="15" spans="1:6" s="50" customFormat="1" ht="42">
      <c r="A15" s="55" t="s">
        <v>980</v>
      </c>
      <c r="B15" s="52" t="s">
        <v>981</v>
      </c>
      <c r="C15" s="52" t="s">
        <v>982</v>
      </c>
      <c r="D15" s="52" t="s">
        <v>983</v>
      </c>
      <c r="E15" s="52" t="s">
        <v>984</v>
      </c>
      <c r="F15" s="52" t="s">
        <v>987</v>
      </c>
    </row>
    <row r="16" spans="1:6" s="56" customFormat="1" ht="42">
      <c r="A16" s="55">
        <v>1</v>
      </c>
      <c r="B16" s="58" t="s">
        <v>400</v>
      </c>
      <c r="C16" s="49" t="s">
        <v>1029</v>
      </c>
      <c r="D16" s="49"/>
      <c r="E16" s="49"/>
      <c r="F16" s="49"/>
    </row>
    <row r="17" spans="1:6" s="56" customFormat="1" ht="63">
      <c r="A17" s="55">
        <v>2</v>
      </c>
      <c r="B17" s="58" t="s">
        <v>406</v>
      </c>
      <c r="C17" s="49" t="s">
        <v>1029</v>
      </c>
      <c r="D17" s="49"/>
      <c r="E17" s="49"/>
      <c r="F17" s="49"/>
    </row>
    <row r="18" spans="1:6" s="56" customFormat="1" ht="21">
      <c r="A18" s="55"/>
      <c r="B18" s="58"/>
      <c r="C18" s="49"/>
      <c r="D18" s="49"/>
      <c r="E18" s="49"/>
      <c r="F18" s="49"/>
    </row>
    <row r="19" spans="1:6" s="56" customFormat="1" ht="21" hidden="1">
      <c r="A19" s="55"/>
      <c r="B19" s="49"/>
      <c r="C19" s="49"/>
      <c r="D19" s="49"/>
      <c r="E19" s="49"/>
      <c r="F19" s="49"/>
    </row>
    <row r="20" spans="1:6" s="56" customFormat="1" ht="21" hidden="1">
      <c r="A20" s="55"/>
      <c r="B20" s="49"/>
      <c r="C20" s="49"/>
      <c r="D20" s="49"/>
      <c r="E20" s="49"/>
      <c r="F20" s="49"/>
    </row>
    <row r="21" spans="1:6" s="56" customFormat="1" ht="21" hidden="1">
      <c r="A21" s="55"/>
      <c r="B21" s="49"/>
      <c r="C21" s="49"/>
      <c r="D21" s="49"/>
      <c r="E21" s="49"/>
      <c r="F21" s="49"/>
    </row>
    <row r="22" spans="1:6" s="56" customFormat="1" ht="21" hidden="1">
      <c r="A22" s="55"/>
      <c r="B22" s="49"/>
      <c r="C22" s="49"/>
      <c r="D22" s="49"/>
      <c r="E22" s="49"/>
      <c r="F22" s="49"/>
    </row>
    <row r="23" spans="1:6" ht="21" hidden="1">
      <c r="A23" s="46"/>
      <c r="B23" s="46"/>
      <c r="C23" s="46"/>
      <c r="D23" s="46"/>
      <c r="E23" s="46"/>
      <c r="F23" s="46"/>
    </row>
    <row r="24" spans="1:5" ht="21">
      <c r="A24" s="57"/>
      <c r="B24" s="53" t="s">
        <v>979</v>
      </c>
      <c r="C24" s="46">
        <v>100</v>
      </c>
      <c r="D24" s="57"/>
      <c r="E24" s="57"/>
    </row>
    <row r="25" ht="21">
      <c r="A25" s="51" t="s">
        <v>985</v>
      </c>
    </row>
    <row r="26" ht="21">
      <c r="A26" s="51" t="s">
        <v>405</v>
      </c>
    </row>
    <row r="27" s="59" customFormat="1" ht="18.75" customHeight="1">
      <c r="A27" s="59" t="s">
        <v>401</v>
      </c>
    </row>
    <row r="28" s="59" customFormat="1" ht="18.75" customHeight="1">
      <c r="A28" s="59" t="s">
        <v>402</v>
      </c>
    </row>
    <row r="29" ht="21">
      <c r="A29" s="51" t="s">
        <v>409</v>
      </c>
    </row>
    <row r="30" s="59" customFormat="1" ht="18.75" customHeight="1">
      <c r="A30" s="59" t="s">
        <v>407</v>
      </c>
    </row>
    <row r="31" s="59" customFormat="1" ht="18.75" customHeight="1">
      <c r="A31" s="59" t="s">
        <v>408</v>
      </c>
    </row>
    <row r="32" ht="21">
      <c r="A32" s="51" t="s">
        <v>996</v>
      </c>
    </row>
    <row r="33" s="59" customFormat="1" ht="18.75" customHeight="1">
      <c r="A33" s="51" t="s">
        <v>405</v>
      </c>
    </row>
    <row r="34" ht="21">
      <c r="A34" s="59" t="s">
        <v>403</v>
      </c>
    </row>
    <row r="35" ht="21">
      <c r="A35" s="51" t="s">
        <v>409</v>
      </c>
    </row>
    <row r="36" s="59" customFormat="1" ht="18.75" customHeight="1">
      <c r="A36" s="59" t="s">
        <v>410</v>
      </c>
    </row>
    <row r="37" s="59" customFormat="1" ht="18.75" customHeight="1">
      <c r="A37" s="59" t="s">
        <v>411</v>
      </c>
    </row>
    <row r="38" s="59" customFormat="1" ht="18.75" customHeight="1">
      <c r="A38" s="51" t="s">
        <v>997</v>
      </c>
    </row>
    <row r="39" s="59" customFormat="1" ht="18.75" customHeight="1">
      <c r="A39" s="51" t="s">
        <v>405</v>
      </c>
    </row>
    <row r="40" ht="21">
      <c r="A40" s="59" t="s">
        <v>404</v>
      </c>
    </row>
    <row r="41" ht="21">
      <c r="A41" s="51" t="s">
        <v>409</v>
      </c>
    </row>
    <row r="42" s="59" customFormat="1" ht="18.75" customHeight="1">
      <c r="A42" s="59" t="s">
        <v>412</v>
      </c>
    </row>
  </sheetData>
  <sheetProtection/>
  <mergeCells count="8">
    <mergeCell ref="A12:B12"/>
    <mergeCell ref="A1:F1"/>
    <mergeCell ref="A2:F2"/>
    <mergeCell ref="A4:A5"/>
    <mergeCell ref="B4:B5"/>
    <mergeCell ref="C4:C5"/>
    <mergeCell ref="D4:E4"/>
    <mergeCell ref="F4:F5"/>
  </mergeCells>
  <printOptions/>
  <pageMargins left="0.7" right="0.16" top="0.31" bottom="0.3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3" sqref="A13"/>
    </sheetView>
  </sheetViews>
  <sheetFormatPr defaultColWidth="9.00390625" defaultRowHeight="14.25"/>
  <cols>
    <col min="1" max="5" width="20.375" style="63" customWidth="1"/>
    <col min="6" max="16384" width="9.00390625" style="63" customWidth="1"/>
  </cols>
  <sheetData>
    <row r="1" spans="1:4" ht="43.5" customHeight="1">
      <c r="A1" s="205" t="s">
        <v>443</v>
      </c>
      <c r="B1" s="205"/>
      <c r="C1" s="205"/>
      <c r="D1" s="205"/>
    </row>
    <row r="2" spans="1:4" s="98" customFormat="1" ht="21">
      <c r="A2" s="97" t="s">
        <v>970</v>
      </c>
      <c r="B2" s="97" t="s">
        <v>975</v>
      </c>
      <c r="C2" s="97" t="s">
        <v>984</v>
      </c>
      <c r="D2" s="97" t="s">
        <v>444</v>
      </c>
    </row>
    <row r="3" spans="1:4" s="100" customFormat="1" ht="39.75" customHeight="1">
      <c r="A3" s="75">
        <v>129</v>
      </c>
      <c r="B3" s="75">
        <v>110</v>
      </c>
      <c r="C3" s="75">
        <v>19</v>
      </c>
      <c r="D3" s="99">
        <f>B3/A3*100</f>
        <v>85.27131782945736</v>
      </c>
    </row>
    <row r="5" spans="1:3" s="98" customFormat="1" ht="21">
      <c r="A5" s="97" t="s">
        <v>445</v>
      </c>
      <c r="B5" s="97" t="s">
        <v>446</v>
      </c>
      <c r="C5" s="97" t="s">
        <v>444</v>
      </c>
    </row>
    <row r="6" spans="1:3" ht="40.5" customHeight="1">
      <c r="A6" s="101">
        <v>67359010.08</v>
      </c>
      <c r="B6" s="102">
        <v>13287304.5</v>
      </c>
      <c r="C6" s="101">
        <f>B6/A6*100</f>
        <v>19.726098237220413</v>
      </c>
    </row>
    <row r="8" spans="1:5" s="98" customFormat="1" ht="21">
      <c r="A8" s="97" t="s">
        <v>447</v>
      </c>
      <c r="B8" s="97" t="s">
        <v>448</v>
      </c>
      <c r="C8" s="97" t="s">
        <v>449</v>
      </c>
      <c r="D8" s="97" t="s">
        <v>984</v>
      </c>
      <c r="E8" s="97" t="s">
        <v>444</v>
      </c>
    </row>
    <row r="9" spans="1:5" ht="39.75" customHeight="1">
      <c r="A9" s="75">
        <v>26</v>
      </c>
      <c r="B9" s="75">
        <v>19</v>
      </c>
      <c r="C9" s="75">
        <v>6</v>
      </c>
      <c r="D9" s="75">
        <v>2</v>
      </c>
      <c r="E9" s="99">
        <f>B9/A9*100</f>
        <v>73.07692307692307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29"/>
  <sheetViews>
    <sheetView zoomScalePageLayoutView="0" workbookViewId="0" topLeftCell="B718">
      <selection activeCell="B716" sqref="B716:D716"/>
    </sheetView>
  </sheetViews>
  <sheetFormatPr defaultColWidth="9.00390625" defaultRowHeight="14.25"/>
  <cols>
    <col min="1" max="1" width="4.625" style="105" customWidth="1"/>
    <col min="2" max="2" width="8.75390625" style="105" customWidth="1"/>
    <col min="3" max="3" width="31.375" style="105" customWidth="1"/>
    <col min="4" max="4" width="10.25390625" style="105" customWidth="1"/>
    <col min="5" max="5" width="9.50390625" style="105" hidden="1" customWidth="1"/>
    <col min="6" max="6" width="9.375" style="105" hidden="1" customWidth="1"/>
    <col min="7" max="7" width="9.25390625" style="105" hidden="1" customWidth="1"/>
    <col min="8" max="8" width="13.875" style="108" customWidth="1"/>
    <col min="9" max="9" width="10.75390625" style="105" customWidth="1"/>
    <col min="10" max="10" width="9.25390625" style="105" customWidth="1"/>
    <col min="11" max="11" width="16.50390625" style="105" customWidth="1"/>
    <col min="12" max="12" width="7.50390625" style="105" customWidth="1"/>
    <col min="13" max="14" width="6.25390625" style="105" customWidth="1"/>
    <col min="15" max="15" width="9.375" style="106" customWidth="1"/>
    <col min="16" max="16384" width="9.00390625" style="105" customWidth="1"/>
  </cols>
  <sheetData>
    <row r="1" spans="1:15" ht="18">
      <c r="A1" s="206" t="s">
        <v>450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103"/>
      <c r="M1" s="103"/>
      <c r="N1" s="103"/>
      <c r="O1" s="104"/>
    </row>
    <row r="2" spans="1:8" ht="18">
      <c r="A2" s="207" t="s">
        <v>451</v>
      </c>
      <c r="B2" s="207"/>
      <c r="C2" s="207" t="s">
        <v>452</v>
      </c>
      <c r="D2" s="207"/>
      <c r="E2" s="207"/>
      <c r="F2" s="207"/>
      <c r="G2" s="207"/>
      <c r="H2" s="207"/>
    </row>
    <row r="3" spans="3:8" ht="18">
      <c r="C3" s="207"/>
      <c r="D3" s="207"/>
      <c r="E3" s="207"/>
      <c r="F3" s="207"/>
      <c r="G3" s="207"/>
      <c r="H3" s="207"/>
    </row>
    <row r="4" ht="18">
      <c r="A4" s="107" t="s">
        <v>453</v>
      </c>
    </row>
    <row r="5" ht="18">
      <c r="A5" s="107"/>
    </row>
    <row r="6" spans="1:15" ht="18">
      <c r="A6" s="208" t="s">
        <v>454</v>
      </c>
      <c r="B6" s="210" t="s">
        <v>451</v>
      </c>
      <c r="C6" s="210" t="s">
        <v>455</v>
      </c>
      <c r="D6" s="109" t="s">
        <v>456</v>
      </c>
      <c r="E6" s="212" t="s">
        <v>457</v>
      </c>
      <c r="F6" s="212"/>
      <c r="G6" s="212"/>
      <c r="H6" s="212"/>
      <c r="I6" s="212"/>
      <c r="J6" s="212"/>
      <c r="K6" s="109" t="s">
        <v>887</v>
      </c>
      <c r="L6" s="109" t="s">
        <v>451</v>
      </c>
      <c r="M6" s="213" t="s">
        <v>458</v>
      </c>
      <c r="N6" s="213"/>
      <c r="O6" s="171" t="s">
        <v>459</v>
      </c>
    </row>
    <row r="7" spans="1:15" ht="18">
      <c r="A7" s="209"/>
      <c r="B7" s="211"/>
      <c r="C7" s="211"/>
      <c r="D7" s="111" t="s">
        <v>454</v>
      </c>
      <c r="E7" s="110" t="s">
        <v>460</v>
      </c>
      <c r="F7" s="110" t="s">
        <v>461</v>
      </c>
      <c r="G7" s="110" t="s">
        <v>462</v>
      </c>
      <c r="H7" s="112" t="s">
        <v>463</v>
      </c>
      <c r="I7" s="110" t="s">
        <v>464</v>
      </c>
      <c r="J7" s="110" t="s">
        <v>465</v>
      </c>
      <c r="K7" s="111" t="s">
        <v>970</v>
      </c>
      <c r="L7" s="111" t="s">
        <v>466</v>
      </c>
      <c r="M7" s="169" t="s">
        <v>467</v>
      </c>
      <c r="N7" s="169" t="s">
        <v>468</v>
      </c>
      <c r="O7" s="170"/>
    </row>
    <row r="8" spans="1:15" s="119" customFormat="1" ht="57.75" customHeight="1">
      <c r="A8" s="113">
        <v>1</v>
      </c>
      <c r="B8" s="113" t="s">
        <v>469</v>
      </c>
      <c r="C8" s="114" t="s">
        <v>470</v>
      </c>
      <c r="D8" s="115">
        <v>1</v>
      </c>
      <c r="E8" s="116"/>
      <c r="F8" s="116"/>
      <c r="G8" s="116"/>
      <c r="H8" s="117">
        <v>10720</v>
      </c>
      <c r="I8" s="113"/>
      <c r="J8" s="113"/>
      <c r="K8" s="118" t="s">
        <v>471</v>
      </c>
      <c r="L8" s="118" t="s">
        <v>1029</v>
      </c>
      <c r="M8" s="118"/>
      <c r="N8" s="118"/>
      <c r="O8" s="172"/>
    </row>
    <row r="9" spans="1:15" s="119" customFormat="1" ht="25.5" customHeight="1" hidden="1">
      <c r="A9" s="120"/>
      <c r="B9" s="120"/>
      <c r="C9" s="121" t="s">
        <v>472</v>
      </c>
      <c r="D9" s="122"/>
      <c r="E9" s="120"/>
      <c r="F9" s="120"/>
      <c r="G9" s="120"/>
      <c r="H9" s="123"/>
      <c r="I9" s="120"/>
      <c r="J9" s="120"/>
      <c r="K9" s="120"/>
      <c r="L9" s="120"/>
      <c r="M9" s="120"/>
      <c r="N9" s="120"/>
      <c r="O9" s="173"/>
    </row>
    <row r="10" spans="1:15" s="119" customFormat="1" ht="18" hidden="1">
      <c r="A10" s="120"/>
      <c r="B10" s="120"/>
      <c r="C10" s="124" t="s">
        <v>473</v>
      </c>
      <c r="D10" s="122"/>
      <c r="E10" s="120"/>
      <c r="F10" s="122"/>
      <c r="G10" s="120"/>
      <c r="H10" s="123"/>
      <c r="I10" s="120"/>
      <c r="J10" s="120"/>
      <c r="K10" s="120"/>
      <c r="L10" s="120"/>
      <c r="M10" s="120"/>
      <c r="N10" s="120"/>
      <c r="O10" s="173"/>
    </row>
    <row r="11" spans="1:15" s="119" customFormat="1" ht="21.75" customHeight="1" hidden="1">
      <c r="A11" s="120"/>
      <c r="B11" s="120"/>
      <c r="C11" s="124" t="s">
        <v>474</v>
      </c>
      <c r="D11" s="122"/>
      <c r="E11" s="120"/>
      <c r="F11" s="120"/>
      <c r="G11" s="120"/>
      <c r="H11" s="123"/>
      <c r="I11" s="120"/>
      <c r="J11" s="120"/>
      <c r="K11" s="120"/>
      <c r="L11" s="120"/>
      <c r="M11" s="120"/>
      <c r="N11" s="120"/>
      <c r="O11" s="173"/>
    </row>
    <row r="12" spans="1:15" s="119" customFormat="1" ht="21.75" customHeight="1" hidden="1">
      <c r="A12" s="120"/>
      <c r="B12" s="120"/>
      <c r="C12" s="124" t="s">
        <v>475</v>
      </c>
      <c r="D12" s="122"/>
      <c r="E12" s="120"/>
      <c r="F12" s="120"/>
      <c r="G12" s="120"/>
      <c r="H12" s="123"/>
      <c r="I12" s="120"/>
      <c r="J12" s="120"/>
      <c r="K12" s="120"/>
      <c r="L12" s="120"/>
      <c r="M12" s="120"/>
      <c r="N12" s="120"/>
      <c r="O12" s="173"/>
    </row>
    <row r="13" spans="1:15" s="119" customFormat="1" ht="42.75" customHeight="1" hidden="1">
      <c r="A13" s="120"/>
      <c r="B13" s="120"/>
      <c r="C13" s="124" t="s">
        <v>476</v>
      </c>
      <c r="D13" s="122"/>
      <c r="E13" s="120"/>
      <c r="F13" s="120"/>
      <c r="G13" s="120"/>
      <c r="H13" s="123"/>
      <c r="I13" s="120"/>
      <c r="J13" s="120"/>
      <c r="K13" s="120"/>
      <c r="L13" s="120"/>
      <c r="M13" s="120"/>
      <c r="N13" s="120"/>
      <c r="O13" s="173"/>
    </row>
    <row r="14" spans="1:15" s="119" customFormat="1" ht="22.5" customHeight="1">
      <c r="A14" s="120">
        <v>2</v>
      </c>
      <c r="B14" s="120" t="s">
        <v>469</v>
      </c>
      <c r="C14" s="125" t="s">
        <v>477</v>
      </c>
      <c r="D14" s="126">
        <v>2</v>
      </c>
      <c r="E14" s="122"/>
      <c r="F14" s="122"/>
      <c r="G14" s="122"/>
      <c r="H14" s="127">
        <v>40250</v>
      </c>
      <c r="I14" s="120"/>
      <c r="J14" s="120"/>
      <c r="K14" s="120" t="s">
        <v>478</v>
      </c>
      <c r="L14" s="120" t="s">
        <v>1029</v>
      </c>
      <c r="M14" s="120"/>
      <c r="N14" s="120"/>
      <c r="O14" s="174">
        <v>31355</v>
      </c>
    </row>
    <row r="15" spans="1:15" s="119" customFormat="1" ht="21" customHeight="1" hidden="1">
      <c r="A15" s="120"/>
      <c r="B15" s="120"/>
      <c r="C15" s="121" t="s">
        <v>472</v>
      </c>
      <c r="D15" s="122"/>
      <c r="E15" s="120"/>
      <c r="F15" s="120"/>
      <c r="G15" s="120"/>
      <c r="H15" s="123"/>
      <c r="I15" s="120"/>
      <c r="J15" s="120"/>
      <c r="K15" s="120"/>
      <c r="L15" s="120"/>
      <c r="M15" s="120"/>
      <c r="N15" s="120"/>
      <c r="O15" s="173"/>
    </row>
    <row r="16" spans="1:15" s="130" customFormat="1" ht="21.75" customHeight="1" hidden="1">
      <c r="A16" s="124"/>
      <c r="B16" s="124"/>
      <c r="C16" s="125" t="s">
        <v>479</v>
      </c>
      <c r="D16" s="128"/>
      <c r="E16" s="124"/>
      <c r="F16" s="128"/>
      <c r="G16" s="124"/>
      <c r="H16" s="129"/>
      <c r="I16" s="124"/>
      <c r="J16" s="124"/>
      <c r="K16" s="124"/>
      <c r="L16" s="124"/>
      <c r="M16" s="124"/>
      <c r="N16" s="124"/>
      <c r="O16" s="175"/>
    </row>
    <row r="17" spans="1:15" s="130" customFormat="1" ht="24" customHeight="1" hidden="1">
      <c r="A17" s="124"/>
      <c r="B17" s="124"/>
      <c r="C17" s="125" t="s">
        <v>480</v>
      </c>
      <c r="D17" s="128"/>
      <c r="E17" s="124"/>
      <c r="F17" s="124"/>
      <c r="G17" s="124"/>
      <c r="H17" s="129"/>
      <c r="I17" s="124"/>
      <c r="J17" s="124"/>
      <c r="K17" s="124"/>
      <c r="L17" s="124"/>
      <c r="M17" s="124"/>
      <c r="N17" s="124"/>
      <c r="O17" s="175"/>
    </row>
    <row r="18" spans="1:15" s="130" customFormat="1" ht="20.25" customHeight="1" hidden="1">
      <c r="A18" s="124"/>
      <c r="B18" s="124"/>
      <c r="C18" s="125" t="s">
        <v>481</v>
      </c>
      <c r="D18" s="128"/>
      <c r="E18" s="124"/>
      <c r="F18" s="124"/>
      <c r="G18" s="124"/>
      <c r="H18" s="129"/>
      <c r="I18" s="124"/>
      <c r="J18" s="124"/>
      <c r="K18" s="124"/>
      <c r="L18" s="124"/>
      <c r="M18" s="124"/>
      <c r="N18" s="124"/>
      <c r="O18" s="175"/>
    </row>
    <row r="19" spans="1:15" s="130" customFormat="1" ht="18" hidden="1">
      <c r="A19" s="124"/>
      <c r="B19" s="124"/>
      <c r="C19" s="125" t="s">
        <v>482</v>
      </c>
      <c r="D19" s="128"/>
      <c r="E19" s="124"/>
      <c r="F19" s="124"/>
      <c r="G19" s="124"/>
      <c r="H19" s="129"/>
      <c r="I19" s="124"/>
      <c r="J19" s="124"/>
      <c r="K19" s="124"/>
      <c r="L19" s="124"/>
      <c r="M19" s="124"/>
      <c r="N19" s="124"/>
      <c r="O19" s="175"/>
    </row>
    <row r="20" spans="1:15" s="130" customFormat="1" ht="36" hidden="1">
      <c r="A20" s="124"/>
      <c r="B20" s="124"/>
      <c r="C20" s="125" t="s">
        <v>483</v>
      </c>
      <c r="D20" s="128"/>
      <c r="E20" s="124"/>
      <c r="F20" s="124"/>
      <c r="G20" s="124"/>
      <c r="H20" s="129"/>
      <c r="I20" s="124"/>
      <c r="J20" s="124"/>
      <c r="K20" s="124"/>
      <c r="L20" s="124"/>
      <c r="M20" s="124"/>
      <c r="N20" s="124"/>
      <c r="O20" s="175"/>
    </row>
    <row r="21" spans="1:15" s="130" customFormat="1" ht="36" hidden="1">
      <c r="A21" s="124"/>
      <c r="B21" s="124"/>
      <c r="C21" s="125" t="s">
        <v>484</v>
      </c>
      <c r="D21" s="128"/>
      <c r="E21" s="124"/>
      <c r="F21" s="124"/>
      <c r="G21" s="124"/>
      <c r="H21" s="129"/>
      <c r="I21" s="124"/>
      <c r="J21" s="124"/>
      <c r="K21" s="124"/>
      <c r="L21" s="124"/>
      <c r="M21" s="124"/>
      <c r="N21" s="124"/>
      <c r="O21" s="175"/>
    </row>
    <row r="22" spans="1:15" s="130" customFormat="1" ht="18" hidden="1">
      <c r="A22" s="124"/>
      <c r="B22" s="124"/>
      <c r="C22" s="125" t="s">
        <v>485</v>
      </c>
      <c r="D22" s="128"/>
      <c r="E22" s="124"/>
      <c r="F22" s="124"/>
      <c r="G22" s="124"/>
      <c r="H22" s="129"/>
      <c r="I22" s="124"/>
      <c r="J22" s="124"/>
      <c r="K22" s="124"/>
      <c r="L22" s="124"/>
      <c r="M22" s="124"/>
      <c r="N22" s="124"/>
      <c r="O22" s="175"/>
    </row>
    <row r="23" spans="1:15" s="130" customFormat="1" ht="23.25" customHeight="1" hidden="1">
      <c r="A23" s="124"/>
      <c r="B23" s="124"/>
      <c r="C23" s="125" t="s">
        <v>486</v>
      </c>
      <c r="D23" s="128"/>
      <c r="E23" s="124"/>
      <c r="F23" s="124"/>
      <c r="G23" s="124"/>
      <c r="H23" s="129"/>
      <c r="I23" s="124"/>
      <c r="J23" s="124"/>
      <c r="K23" s="124"/>
      <c r="L23" s="124"/>
      <c r="M23" s="124"/>
      <c r="N23" s="124"/>
      <c r="O23" s="175"/>
    </row>
    <row r="24" spans="1:18" s="136" customFormat="1" ht="24.75" customHeight="1">
      <c r="A24" s="131">
        <v>3</v>
      </c>
      <c r="B24" s="131" t="s">
        <v>469</v>
      </c>
      <c r="C24" s="132" t="s">
        <v>487</v>
      </c>
      <c r="D24" s="133">
        <v>4</v>
      </c>
      <c r="E24" s="131"/>
      <c r="F24" s="131"/>
      <c r="G24" s="131"/>
      <c r="H24" s="134">
        <v>3350000</v>
      </c>
      <c r="I24" s="131"/>
      <c r="J24" s="135"/>
      <c r="K24" s="131" t="s">
        <v>488</v>
      </c>
      <c r="L24" s="131"/>
      <c r="M24" s="131"/>
      <c r="N24" s="131"/>
      <c r="O24" s="176"/>
      <c r="P24" s="214" t="s">
        <v>489</v>
      </c>
      <c r="Q24" s="215"/>
      <c r="R24" s="215"/>
    </row>
    <row r="25" spans="1:15" s="130" customFormat="1" ht="22.5" customHeight="1" hidden="1">
      <c r="A25" s="124"/>
      <c r="B25" s="124"/>
      <c r="C25" s="137" t="s">
        <v>472</v>
      </c>
      <c r="D25" s="128"/>
      <c r="E25" s="124"/>
      <c r="F25" s="124"/>
      <c r="G25" s="124"/>
      <c r="H25" s="129"/>
      <c r="I25" s="124"/>
      <c r="J25" s="124"/>
      <c r="K25" s="124"/>
      <c r="L25" s="124"/>
      <c r="M25" s="124"/>
      <c r="N25" s="124"/>
      <c r="O25" s="175"/>
    </row>
    <row r="26" spans="1:15" s="130" customFormat="1" ht="40.5" customHeight="1" hidden="1">
      <c r="A26" s="124"/>
      <c r="B26" s="124"/>
      <c r="C26" s="125" t="s">
        <v>490</v>
      </c>
      <c r="D26" s="128"/>
      <c r="E26" s="124"/>
      <c r="F26" s="124"/>
      <c r="G26" s="124"/>
      <c r="H26" s="129"/>
      <c r="I26" s="124"/>
      <c r="J26" s="124"/>
      <c r="K26" s="124"/>
      <c r="L26" s="124"/>
      <c r="M26" s="124"/>
      <c r="N26" s="124"/>
      <c r="O26" s="175"/>
    </row>
    <row r="27" spans="1:15" s="130" customFormat="1" ht="40.5" customHeight="1" hidden="1">
      <c r="A27" s="124"/>
      <c r="B27" s="124"/>
      <c r="C27" s="125" t="s">
        <v>491</v>
      </c>
      <c r="D27" s="128"/>
      <c r="E27" s="124"/>
      <c r="F27" s="124"/>
      <c r="G27" s="124"/>
      <c r="H27" s="129"/>
      <c r="I27" s="124"/>
      <c r="J27" s="124"/>
      <c r="K27" s="124"/>
      <c r="L27" s="124"/>
      <c r="M27" s="124"/>
      <c r="N27" s="124"/>
      <c r="O27" s="175"/>
    </row>
    <row r="28" spans="1:18" s="130" customFormat="1" ht="38.25" customHeight="1">
      <c r="A28" s="124">
        <v>4</v>
      </c>
      <c r="B28" s="124" t="s">
        <v>469</v>
      </c>
      <c r="C28" s="125" t="s">
        <v>492</v>
      </c>
      <c r="D28" s="128">
        <v>4</v>
      </c>
      <c r="E28" s="124"/>
      <c r="F28" s="124"/>
      <c r="G28" s="124"/>
      <c r="H28" s="129">
        <v>350000</v>
      </c>
      <c r="I28" s="124"/>
      <c r="J28" s="124"/>
      <c r="K28" s="124" t="s">
        <v>488</v>
      </c>
      <c r="L28" s="124" t="s">
        <v>1029</v>
      </c>
      <c r="M28" s="124"/>
      <c r="N28" s="124"/>
      <c r="O28" s="177">
        <v>150000</v>
      </c>
      <c r="P28" s="216" t="s">
        <v>493</v>
      </c>
      <c r="Q28" s="217"/>
      <c r="R28" s="217"/>
    </row>
    <row r="29" spans="1:15" s="130" customFormat="1" ht="22.5" customHeight="1" hidden="1">
      <c r="A29" s="124"/>
      <c r="B29" s="124"/>
      <c r="C29" s="137" t="s">
        <v>472</v>
      </c>
      <c r="D29" s="128"/>
      <c r="E29" s="124"/>
      <c r="F29" s="124"/>
      <c r="G29" s="124"/>
      <c r="H29" s="129"/>
      <c r="I29" s="124"/>
      <c r="J29" s="124"/>
      <c r="K29" s="124"/>
      <c r="L29" s="124"/>
      <c r="M29" s="124"/>
      <c r="N29" s="124"/>
      <c r="O29" s="175"/>
    </row>
    <row r="30" spans="1:15" s="130" customFormat="1" ht="42" customHeight="1" hidden="1">
      <c r="A30" s="124"/>
      <c r="B30" s="124"/>
      <c r="C30" s="125" t="s">
        <v>494</v>
      </c>
      <c r="D30" s="128"/>
      <c r="E30" s="124"/>
      <c r="F30" s="124"/>
      <c r="G30" s="124"/>
      <c r="H30" s="129"/>
      <c r="I30" s="124"/>
      <c r="J30" s="124"/>
      <c r="K30" s="124"/>
      <c r="L30" s="124"/>
      <c r="M30" s="124"/>
      <c r="N30" s="124"/>
      <c r="O30" s="175"/>
    </row>
    <row r="31" spans="1:15" s="130" customFormat="1" ht="42" customHeight="1" hidden="1">
      <c r="A31" s="124"/>
      <c r="B31" s="124"/>
      <c r="C31" s="125" t="s">
        <v>495</v>
      </c>
      <c r="D31" s="128"/>
      <c r="E31" s="124"/>
      <c r="F31" s="124"/>
      <c r="G31" s="124"/>
      <c r="H31" s="129"/>
      <c r="I31" s="124"/>
      <c r="J31" s="124"/>
      <c r="K31" s="124"/>
      <c r="L31" s="124"/>
      <c r="M31" s="124"/>
      <c r="N31" s="124"/>
      <c r="O31" s="175"/>
    </row>
    <row r="32" spans="1:15" s="130" customFormat="1" ht="24.75" customHeight="1">
      <c r="A32" s="124">
        <v>5</v>
      </c>
      <c r="B32" s="124" t="s">
        <v>469</v>
      </c>
      <c r="C32" s="125" t="s">
        <v>496</v>
      </c>
      <c r="D32" s="128">
        <v>4</v>
      </c>
      <c r="E32" s="124"/>
      <c r="F32" s="124"/>
      <c r="G32" s="124"/>
      <c r="H32" s="129"/>
      <c r="I32" s="124"/>
      <c r="J32" s="124"/>
      <c r="K32" s="125" t="s">
        <v>497</v>
      </c>
      <c r="L32" s="125" t="s">
        <v>1029</v>
      </c>
      <c r="M32" s="125"/>
      <c r="N32" s="125"/>
      <c r="O32" s="178"/>
    </row>
    <row r="33" spans="1:15" s="130" customFormat="1" ht="22.5" customHeight="1">
      <c r="A33" s="124">
        <v>6</v>
      </c>
      <c r="B33" s="124" t="s">
        <v>469</v>
      </c>
      <c r="C33" s="125" t="s">
        <v>498</v>
      </c>
      <c r="D33" s="128">
        <v>2</v>
      </c>
      <c r="E33" s="124"/>
      <c r="F33" s="124"/>
      <c r="G33" s="124"/>
      <c r="H33" s="129"/>
      <c r="I33" s="124"/>
      <c r="J33" s="124"/>
      <c r="K33" s="124" t="s">
        <v>499</v>
      </c>
      <c r="L33" s="125" t="s">
        <v>1029</v>
      </c>
      <c r="M33" s="124"/>
      <c r="N33" s="124"/>
      <c r="O33" s="175"/>
    </row>
    <row r="34" spans="1:15" s="130" customFormat="1" ht="26.25" customHeight="1" hidden="1">
      <c r="A34" s="124"/>
      <c r="B34" s="124"/>
      <c r="C34" s="138" t="s">
        <v>500</v>
      </c>
      <c r="D34" s="128"/>
      <c r="E34" s="124"/>
      <c r="F34" s="124"/>
      <c r="G34" s="124"/>
      <c r="H34" s="129"/>
      <c r="I34" s="124"/>
      <c r="J34" s="124"/>
      <c r="K34" s="124"/>
      <c r="L34" s="125" t="s">
        <v>1029</v>
      </c>
      <c r="M34" s="124"/>
      <c r="N34" s="124"/>
      <c r="O34" s="175"/>
    </row>
    <row r="35" spans="1:15" s="130" customFormat="1" ht="60.75" customHeight="1" hidden="1">
      <c r="A35" s="124"/>
      <c r="B35" s="124"/>
      <c r="C35" s="125" t="s">
        <v>501</v>
      </c>
      <c r="D35" s="128"/>
      <c r="E35" s="124"/>
      <c r="F35" s="124"/>
      <c r="G35" s="124"/>
      <c r="H35" s="129"/>
      <c r="I35" s="124"/>
      <c r="J35" s="124"/>
      <c r="K35" s="124"/>
      <c r="L35" s="125" t="s">
        <v>1029</v>
      </c>
      <c r="M35" s="124"/>
      <c r="N35" s="124"/>
      <c r="O35" s="175"/>
    </row>
    <row r="36" spans="1:15" s="130" customFormat="1" ht="24.75" customHeight="1">
      <c r="A36" s="124">
        <v>7</v>
      </c>
      <c r="B36" s="124" t="s">
        <v>469</v>
      </c>
      <c r="C36" s="125" t="s">
        <v>502</v>
      </c>
      <c r="D36" s="128">
        <v>1</v>
      </c>
      <c r="E36" s="124"/>
      <c r="F36" s="124"/>
      <c r="G36" s="124"/>
      <c r="H36" s="129">
        <v>18750</v>
      </c>
      <c r="I36" s="124"/>
      <c r="J36" s="124"/>
      <c r="K36" s="124" t="s">
        <v>503</v>
      </c>
      <c r="L36" s="125" t="s">
        <v>1029</v>
      </c>
      <c r="M36" s="124"/>
      <c r="N36" s="124"/>
      <c r="O36" s="175"/>
    </row>
    <row r="37" spans="1:15" s="130" customFormat="1" ht="26.25" customHeight="1" hidden="1">
      <c r="A37" s="124"/>
      <c r="B37" s="124"/>
      <c r="C37" s="137" t="s">
        <v>500</v>
      </c>
      <c r="D37" s="128"/>
      <c r="E37" s="124"/>
      <c r="F37" s="124"/>
      <c r="G37" s="124"/>
      <c r="H37" s="129"/>
      <c r="I37" s="124"/>
      <c r="J37" s="124"/>
      <c r="K37" s="124"/>
      <c r="L37" s="125" t="s">
        <v>1029</v>
      </c>
      <c r="M37" s="124"/>
      <c r="N37" s="124"/>
      <c r="O37" s="175"/>
    </row>
    <row r="38" spans="1:15" s="130" customFormat="1" ht="25.5" customHeight="1" hidden="1">
      <c r="A38" s="124"/>
      <c r="B38" s="124"/>
      <c r="C38" s="125" t="s">
        <v>504</v>
      </c>
      <c r="D38" s="128"/>
      <c r="E38" s="124"/>
      <c r="F38" s="124"/>
      <c r="G38" s="124"/>
      <c r="H38" s="129"/>
      <c r="I38" s="124"/>
      <c r="J38" s="124"/>
      <c r="K38" s="124"/>
      <c r="L38" s="125" t="s">
        <v>1029</v>
      </c>
      <c r="M38" s="124"/>
      <c r="N38" s="124"/>
      <c r="O38" s="175"/>
    </row>
    <row r="39" spans="1:15" s="130" customFormat="1" ht="63" customHeight="1" hidden="1">
      <c r="A39" s="124"/>
      <c r="B39" s="124"/>
      <c r="C39" s="125" t="s">
        <v>505</v>
      </c>
      <c r="D39" s="128"/>
      <c r="E39" s="124"/>
      <c r="F39" s="124"/>
      <c r="G39" s="124"/>
      <c r="H39" s="129"/>
      <c r="I39" s="124"/>
      <c r="J39" s="124"/>
      <c r="K39" s="124"/>
      <c r="L39" s="125" t="s">
        <v>1029</v>
      </c>
      <c r="M39" s="124"/>
      <c r="N39" s="124"/>
      <c r="O39" s="175"/>
    </row>
    <row r="40" spans="1:15" s="130" customFormat="1" ht="37.5" customHeight="1" hidden="1">
      <c r="A40" s="124"/>
      <c r="B40" s="124"/>
      <c r="C40" s="125" t="s">
        <v>506</v>
      </c>
      <c r="D40" s="128"/>
      <c r="E40" s="124"/>
      <c r="F40" s="124"/>
      <c r="G40" s="124"/>
      <c r="H40" s="129"/>
      <c r="I40" s="124"/>
      <c r="J40" s="124"/>
      <c r="K40" s="124"/>
      <c r="L40" s="125" t="s">
        <v>1029</v>
      </c>
      <c r="M40" s="124"/>
      <c r="N40" s="124"/>
      <c r="O40" s="175"/>
    </row>
    <row r="41" spans="1:15" s="130" customFormat="1" ht="28.5" customHeight="1">
      <c r="A41" s="124">
        <v>8</v>
      </c>
      <c r="B41" s="124" t="s">
        <v>469</v>
      </c>
      <c r="C41" s="125" t="s">
        <v>507</v>
      </c>
      <c r="D41" s="128"/>
      <c r="E41" s="124"/>
      <c r="F41" s="124"/>
      <c r="G41" s="124"/>
      <c r="H41" s="129">
        <v>25000</v>
      </c>
      <c r="I41" s="124"/>
      <c r="J41" s="124"/>
      <c r="K41" s="124" t="s">
        <v>508</v>
      </c>
      <c r="L41" s="125" t="s">
        <v>1029</v>
      </c>
      <c r="M41" s="124"/>
      <c r="N41" s="124"/>
      <c r="O41" s="175"/>
    </row>
    <row r="42" spans="1:15" s="130" customFormat="1" ht="20.25" customHeight="1" hidden="1">
      <c r="A42" s="124"/>
      <c r="B42" s="124"/>
      <c r="C42" s="137" t="s">
        <v>509</v>
      </c>
      <c r="D42" s="128"/>
      <c r="E42" s="124"/>
      <c r="F42" s="124"/>
      <c r="G42" s="124"/>
      <c r="H42" s="129"/>
      <c r="I42" s="124"/>
      <c r="J42" s="124"/>
      <c r="K42" s="124"/>
      <c r="L42" s="125" t="s">
        <v>1029</v>
      </c>
      <c r="M42" s="124"/>
      <c r="N42" s="124"/>
      <c r="O42" s="175"/>
    </row>
    <row r="43" spans="1:15" s="130" customFormat="1" ht="59.25" customHeight="1" hidden="1">
      <c r="A43" s="124"/>
      <c r="B43" s="124"/>
      <c r="C43" s="125" t="s">
        <v>510</v>
      </c>
      <c r="D43" s="128"/>
      <c r="E43" s="124"/>
      <c r="F43" s="124"/>
      <c r="G43" s="124"/>
      <c r="H43" s="129"/>
      <c r="I43" s="124"/>
      <c r="J43" s="124"/>
      <c r="K43" s="124"/>
      <c r="L43" s="125" t="s">
        <v>1029</v>
      </c>
      <c r="M43" s="124"/>
      <c r="N43" s="124"/>
      <c r="O43" s="175"/>
    </row>
    <row r="44" spans="1:15" s="130" customFormat="1" ht="26.25" customHeight="1" hidden="1">
      <c r="A44" s="124"/>
      <c r="B44" s="124"/>
      <c r="C44" s="125" t="s">
        <v>511</v>
      </c>
      <c r="D44" s="128"/>
      <c r="E44" s="124"/>
      <c r="F44" s="124"/>
      <c r="G44" s="124"/>
      <c r="H44" s="129"/>
      <c r="I44" s="124"/>
      <c r="J44" s="124"/>
      <c r="K44" s="124"/>
      <c r="L44" s="125" t="s">
        <v>1029</v>
      </c>
      <c r="M44" s="124"/>
      <c r="N44" s="124"/>
      <c r="O44" s="175"/>
    </row>
    <row r="45" spans="1:15" s="130" customFormat="1" ht="26.25" customHeight="1" hidden="1">
      <c r="A45" s="124"/>
      <c r="B45" s="124"/>
      <c r="C45" s="125" t="s">
        <v>512</v>
      </c>
      <c r="D45" s="128"/>
      <c r="E45" s="124"/>
      <c r="F45" s="124"/>
      <c r="G45" s="124"/>
      <c r="H45" s="129"/>
      <c r="I45" s="124"/>
      <c r="J45" s="124"/>
      <c r="K45" s="124"/>
      <c r="L45" s="125" t="s">
        <v>1029</v>
      </c>
      <c r="M45" s="124"/>
      <c r="N45" s="124"/>
      <c r="O45" s="175"/>
    </row>
    <row r="46" spans="1:15" s="130" customFormat="1" ht="26.25" customHeight="1" hidden="1">
      <c r="A46" s="124"/>
      <c r="B46" s="124"/>
      <c r="C46" s="125" t="s">
        <v>513</v>
      </c>
      <c r="D46" s="128"/>
      <c r="E46" s="124"/>
      <c r="F46" s="124"/>
      <c r="G46" s="124"/>
      <c r="H46" s="129"/>
      <c r="I46" s="124"/>
      <c r="J46" s="124"/>
      <c r="K46" s="124"/>
      <c r="L46" s="125" t="s">
        <v>1029</v>
      </c>
      <c r="M46" s="124"/>
      <c r="N46" s="124"/>
      <c r="O46" s="175"/>
    </row>
    <row r="47" spans="1:15" s="130" customFormat="1" ht="39" customHeight="1">
      <c r="A47" s="124">
        <v>9</v>
      </c>
      <c r="B47" s="124" t="s">
        <v>469</v>
      </c>
      <c r="C47" s="125" t="s">
        <v>514</v>
      </c>
      <c r="D47" s="128">
        <v>1</v>
      </c>
      <c r="E47" s="124"/>
      <c r="F47" s="124"/>
      <c r="G47" s="124"/>
      <c r="H47" s="129">
        <v>6000</v>
      </c>
      <c r="I47" s="124"/>
      <c r="J47" s="124"/>
      <c r="K47" s="124" t="s">
        <v>515</v>
      </c>
      <c r="L47" s="125" t="s">
        <v>1029</v>
      </c>
      <c r="M47" s="124"/>
      <c r="N47" s="124"/>
      <c r="O47" s="175"/>
    </row>
    <row r="48" spans="1:15" s="130" customFormat="1" ht="26.25" customHeight="1" hidden="1">
      <c r="A48" s="124"/>
      <c r="B48" s="124"/>
      <c r="C48" s="137" t="s">
        <v>500</v>
      </c>
      <c r="D48" s="128"/>
      <c r="E48" s="124"/>
      <c r="F48" s="124"/>
      <c r="G48" s="124"/>
      <c r="H48" s="129"/>
      <c r="I48" s="124"/>
      <c r="J48" s="124"/>
      <c r="K48" s="124"/>
      <c r="L48" s="125" t="s">
        <v>1029</v>
      </c>
      <c r="M48" s="124"/>
      <c r="N48" s="124"/>
      <c r="O48" s="175"/>
    </row>
    <row r="49" spans="1:15" s="130" customFormat="1" ht="43.5" customHeight="1" hidden="1">
      <c r="A49" s="124"/>
      <c r="B49" s="124"/>
      <c r="C49" s="125" t="s">
        <v>516</v>
      </c>
      <c r="D49" s="128"/>
      <c r="E49" s="124"/>
      <c r="F49" s="124"/>
      <c r="G49" s="124"/>
      <c r="H49" s="129"/>
      <c r="I49" s="124"/>
      <c r="J49" s="124"/>
      <c r="K49" s="124" t="s">
        <v>517</v>
      </c>
      <c r="L49" s="125" t="s">
        <v>1029</v>
      </c>
      <c r="M49" s="124"/>
      <c r="N49" s="124"/>
      <c r="O49" s="175"/>
    </row>
    <row r="50" spans="1:15" s="130" customFormat="1" ht="24" customHeight="1" hidden="1">
      <c r="A50" s="124"/>
      <c r="B50" s="124"/>
      <c r="C50" s="125" t="s">
        <v>518</v>
      </c>
      <c r="D50" s="128"/>
      <c r="E50" s="124"/>
      <c r="F50" s="124"/>
      <c r="G50" s="124"/>
      <c r="H50" s="129"/>
      <c r="I50" s="124"/>
      <c r="J50" s="124"/>
      <c r="K50" s="124"/>
      <c r="L50" s="125" t="s">
        <v>1029</v>
      </c>
      <c r="M50" s="124"/>
      <c r="N50" s="124"/>
      <c r="O50" s="175"/>
    </row>
    <row r="51" spans="1:15" s="130" customFormat="1" ht="27.75" customHeight="1" hidden="1">
      <c r="A51" s="124"/>
      <c r="B51" s="124"/>
      <c r="C51" s="125" t="s">
        <v>519</v>
      </c>
      <c r="D51" s="128"/>
      <c r="E51" s="124"/>
      <c r="F51" s="124"/>
      <c r="G51" s="124"/>
      <c r="H51" s="129"/>
      <c r="I51" s="124"/>
      <c r="J51" s="124"/>
      <c r="K51" s="124"/>
      <c r="L51" s="125" t="s">
        <v>1029</v>
      </c>
      <c r="M51" s="124"/>
      <c r="N51" s="124"/>
      <c r="O51" s="175"/>
    </row>
    <row r="52" spans="1:15" s="130" customFormat="1" ht="41.25" customHeight="1">
      <c r="A52" s="124">
        <v>10</v>
      </c>
      <c r="B52" s="124" t="s">
        <v>469</v>
      </c>
      <c r="C52" s="125" t="s">
        <v>520</v>
      </c>
      <c r="D52" s="128">
        <v>1</v>
      </c>
      <c r="E52" s="124"/>
      <c r="F52" s="124"/>
      <c r="G52" s="124"/>
      <c r="H52" s="129"/>
      <c r="I52" s="124"/>
      <c r="J52" s="124"/>
      <c r="K52" s="124" t="s">
        <v>521</v>
      </c>
      <c r="L52" s="125" t="s">
        <v>1029</v>
      </c>
      <c r="M52" s="124"/>
      <c r="N52" s="124"/>
      <c r="O52" s="175"/>
    </row>
    <row r="53" spans="1:15" s="130" customFormat="1" ht="39.75" customHeight="1" hidden="1">
      <c r="A53" s="124"/>
      <c r="B53" s="124"/>
      <c r="C53" s="125" t="s">
        <v>522</v>
      </c>
      <c r="D53" s="128"/>
      <c r="E53" s="124"/>
      <c r="F53" s="124"/>
      <c r="G53" s="124"/>
      <c r="H53" s="129"/>
      <c r="I53" s="124"/>
      <c r="J53" s="124"/>
      <c r="K53" s="124"/>
      <c r="L53" s="125" t="s">
        <v>1029</v>
      </c>
      <c r="M53" s="124"/>
      <c r="N53" s="124"/>
      <c r="O53" s="175"/>
    </row>
    <row r="54" spans="1:15" s="130" customFormat="1" ht="40.5" customHeight="1" hidden="1">
      <c r="A54" s="124"/>
      <c r="B54" s="124"/>
      <c r="C54" s="125" t="s">
        <v>523</v>
      </c>
      <c r="D54" s="128"/>
      <c r="E54" s="124"/>
      <c r="F54" s="124"/>
      <c r="G54" s="124"/>
      <c r="H54" s="129"/>
      <c r="I54" s="124"/>
      <c r="J54" s="124"/>
      <c r="K54" s="124"/>
      <c r="L54" s="125" t="s">
        <v>1029</v>
      </c>
      <c r="M54" s="124"/>
      <c r="N54" s="124"/>
      <c r="O54" s="175"/>
    </row>
    <row r="55" spans="1:15" s="130" customFormat="1" ht="26.25" customHeight="1" hidden="1">
      <c r="A55" s="124"/>
      <c r="B55" s="124"/>
      <c r="C55" s="125" t="s">
        <v>524</v>
      </c>
      <c r="D55" s="128"/>
      <c r="E55" s="124"/>
      <c r="F55" s="124"/>
      <c r="G55" s="124"/>
      <c r="H55" s="129"/>
      <c r="I55" s="124"/>
      <c r="J55" s="124"/>
      <c r="K55" s="124"/>
      <c r="L55" s="125" t="s">
        <v>1029</v>
      </c>
      <c r="M55" s="124"/>
      <c r="N55" s="124"/>
      <c r="O55" s="175"/>
    </row>
    <row r="56" spans="1:15" s="130" customFormat="1" ht="25.5" customHeight="1">
      <c r="A56" s="124">
        <v>11</v>
      </c>
      <c r="B56" s="124" t="s">
        <v>469</v>
      </c>
      <c r="C56" s="125" t="s">
        <v>525</v>
      </c>
      <c r="D56" s="128">
        <v>1</v>
      </c>
      <c r="E56" s="124"/>
      <c r="F56" s="124"/>
      <c r="G56" s="124"/>
      <c r="H56" s="129">
        <v>12000</v>
      </c>
      <c r="I56" s="124"/>
      <c r="J56" s="124"/>
      <c r="K56" s="124" t="s">
        <v>521</v>
      </c>
      <c r="L56" s="125" t="s">
        <v>1029</v>
      </c>
      <c r="M56" s="124"/>
      <c r="N56" s="124"/>
      <c r="O56" s="175"/>
    </row>
    <row r="57" spans="1:15" s="130" customFormat="1" ht="26.25" customHeight="1" hidden="1">
      <c r="A57" s="124"/>
      <c r="B57" s="124"/>
      <c r="C57" s="137" t="s">
        <v>509</v>
      </c>
      <c r="D57" s="128"/>
      <c r="E57" s="124"/>
      <c r="F57" s="124"/>
      <c r="G57" s="124"/>
      <c r="H57" s="129"/>
      <c r="I57" s="124"/>
      <c r="J57" s="124"/>
      <c r="K57" s="124"/>
      <c r="L57" s="124"/>
      <c r="M57" s="124"/>
      <c r="N57" s="124"/>
      <c r="O57" s="175"/>
    </row>
    <row r="58" spans="1:15" s="130" customFormat="1" ht="38.25" customHeight="1" hidden="1">
      <c r="A58" s="124"/>
      <c r="B58" s="124"/>
      <c r="C58" s="125" t="s">
        <v>526</v>
      </c>
      <c r="D58" s="128"/>
      <c r="E58" s="124"/>
      <c r="F58" s="124"/>
      <c r="G58" s="124"/>
      <c r="H58" s="129"/>
      <c r="I58" s="124"/>
      <c r="J58" s="124"/>
      <c r="K58" s="124"/>
      <c r="L58" s="124"/>
      <c r="M58" s="124"/>
      <c r="N58" s="124"/>
      <c r="O58" s="175"/>
    </row>
    <row r="59" spans="1:15" s="130" customFormat="1" ht="41.25" customHeight="1" hidden="1">
      <c r="A59" s="124"/>
      <c r="B59" s="124"/>
      <c r="C59" s="125" t="s">
        <v>527</v>
      </c>
      <c r="D59" s="128"/>
      <c r="E59" s="124"/>
      <c r="F59" s="124"/>
      <c r="G59" s="124"/>
      <c r="H59" s="129"/>
      <c r="I59" s="124"/>
      <c r="J59" s="124"/>
      <c r="K59" s="124"/>
      <c r="L59" s="124"/>
      <c r="M59" s="124"/>
      <c r="N59" s="124"/>
      <c r="O59" s="175"/>
    </row>
    <row r="60" spans="1:15" s="130" customFormat="1" ht="38.25" customHeight="1" hidden="1">
      <c r="A60" s="124"/>
      <c r="B60" s="124"/>
      <c r="C60" s="125" t="s">
        <v>528</v>
      </c>
      <c r="D60" s="128"/>
      <c r="E60" s="124"/>
      <c r="F60" s="124"/>
      <c r="G60" s="124"/>
      <c r="H60" s="129"/>
      <c r="I60" s="124"/>
      <c r="J60" s="124"/>
      <c r="K60" s="124"/>
      <c r="L60" s="124"/>
      <c r="M60" s="124"/>
      <c r="N60" s="124"/>
      <c r="O60" s="175"/>
    </row>
    <row r="61" spans="1:15" s="136" customFormat="1" ht="26.25" customHeight="1">
      <c r="A61" s="131">
        <v>12</v>
      </c>
      <c r="B61" s="131" t="s">
        <v>469</v>
      </c>
      <c r="C61" s="132" t="s">
        <v>529</v>
      </c>
      <c r="D61" s="133">
        <v>1</v>
      </c>
      <c r="E61" s="131"/>
      <c r="F61" s="131"/>
      <c r="G61" s="131"/>
      <c r="H61" s="134">
        <v>6000</v>
      </c>
      <c r="I61" s="131"/>
      <c r="J61" s="131"/>
      <c r="K61" s="131" t="s">
        <v>530</v>
      </c>
      <c r="L61" s="131"/>
      <c r="M61" s="131"/>
      <c r="N61" s="131"/>
      <c r="O61" s="176"/>
    </row>
    <row r="62" spans="1:15" s="130" customFormat="1" ht="20.25" customHeight="1" hidden="1">
      <c r="A62" s="124"/>
      <c r="B62" s="124"/>
      <c r="C62" s="137" t="s">
        <v>500</v>
      </c>
      <c r="D62" s="128"/>
      <c r="E62" s="124"/>
      <c r="F62" s="124"/>
      <c r="G62" s="124"/>
      <c r="H62" s="129"/>
      <c r="I62" s="124"/>
      <c r="J62" s="124"/>
      <c r="K62" s="124"/>
      <c r="L62" s="124"/>
      <c r="M62" s="124"/>
      <c r="N62" s="124"/>
      <c r="O62" s="175"/>
    </row>
    <row r="63" spans="1:15" s="130" customFormat="1" ht="58.5" customHeight="1" hidden="1">
      <c r="A63" s="124"/>
      <c r="B63" s="124"/>
      <c r="C63" s="125" t="s">
        <v>531</v>
      </c>
      <c r="D63" s="128"/>
      <c r="E63" s="124"/>
      <c r="F63" s="124"/>
      <c r="G63" s="124"/>
      <c r="H63" s="129"/>
      <c r="I63" s="124"/>
      <c r="J63" s="124"/>
      <c r="K63" s="124"/>
      <c r="L63" s="124"/>
      <c r="M63" s="124"/>
      <c r="N63" s="124"/>
      <c r="O63" s="175"/>
    </row>
    <row r="64" spans="1:15" s="130" customFormat="1" ht="42.75" customHeight="1" hidden="1">
      <c r="A64" s="124"/>
      <c r="B64" s="124"/>
      <c r="C64" s="125" t="s">
        <v>532</v>
      </c>
      <c r="D64" s="128"/>
      <c r="E64" s="124"/>
      <c r="F64" s="124"/>
      <c r="G64" s="124"/>
      <c r="H64" s="129"/>
      <c r="I64" s="124"/>
      <c r="J64" s="124"/>
      <c r="K64" s="124"/>
      <c r="L64" s="124"/>
      <c r="M64" s="124"/>
      <c r="N64" s="124"/>
      <c r="O64" s="175"/>
    </row>
    <row r="65" spans="1:15" s="130" customFormat="1" ht="25.5" customHeight="1">
      <c r="A65" s="124">
        <v>13</v>
      </c>
      <c r="B65" s="124" t="s">
        <v>469</v>
      </c>
      <c r="C65" s="125" t="s">
        <v>533</v>
      </c>
      <c r="D65" s="128">
        <v>1</v>
      </c>
      <c r="E65" s="124"/>
      <c r="F65" s="124"/>
      <c r="G65" s="124"/>
      <c r="H65" s="129">
        <v>7500</v>
      </c>
      <c r="I65" s="124"/>
      <c r="J65" s="124"/>
      <c r="K65" s="124" t="s">
        <v>534</v>
      </c>
      <c r="L65" s="124" t="s">
        <v>1029</v>
      </c>
      <c r="M65" s="124"/>
      <c r="N65" s="124"/>
      <c r="O65" s="175"/>
    </row>
    <row r="66" spans="1:15" s="130" customFormat="1" ht="20.25" customHeight="1" hidden="1">
      <c r="A66" s="124"/>
      <c r="B66" s="124"/>
      <c r="C66" s="137" t="s">
        <v>500</v>
      </c>
      <c r="D66" s="128"/>
      <c r="E66" s="124"/>
      <c r="F66" s="124"/>
      <c r="G66" s="124"/>
      <c r="H66" s="129"/>
      <c r="I66" s="124"/>
      <c r="J66" s="124"/>
      <c r="K66" s="124"/>
      <c r="L66" s="124" t="s">
        <v>1029</v>
      </c>
      <c r="M66" s="124"/>
      <c r="N66" s="124"/>
      <c r="O66" s="175"/>
    </row>
    <row r="67" spans="1:15" s="130" customFormat="1" ht="43.5" customHeight="1" hidden="1">
      <c r="A67" s="124"/>
      <c r="B67" s="124"/>
      <c r="C67" s="125" t="s">
        <v>535</v>
      </c>
      <c r="D67" s="128"/>
      <c r="E67" s="124"/>
      <c r="F67" s="124"/>
      <c r="G67" s="124"/>
      <c r="H67" s="129"/>
      <c r="I67" s="124"/>
      <c r="J67" s="124"/>
      <c r="K67" s="124"/>
      <c r="L67" s="124" t="s">
        <v>1029</v>
      </c>
      <c r="M67" s="124"/>
      <c r="N67" s="124"/>
      <c r="O67" s="175"/>
    </row>
    <row r="68" spans="1:15" s="130" customFormat="1" ht="58.5" customHeight="1" hidden="1">
      <c r="A68" s="124"/>
      <c r="B68" s="124"/>
      <c r="C68" s="125" t="s">
        <v>536</v>
      </c>
      <c r="D68" s="128"/>
      <c r="E68" s="124"/>
      <c r="F68" s="124"/>
      <c r="G68" s="124"/>
      <c r="H68" s="129"/>
      <c r="I68" s="124"/>
      <c r="J68" s="124"/>
      <c r="K68" s="124"/>
      <c r="L68" s="124" t="s">
        <v>1029</v>
      </c>
      <c r="M68" s="124"/>
      <c r="N68" s="124"/>
      <c r="O68" s="175"/>
    </row>
    <row r="69" spans="1:15" s="130" customFormat="1" ht="22.5" customHeight="1" hidden="1">
      <c r="A69" s="124"/>
      <c r="B69" s="124"/>
      <c r="C69" s="125" t="s">
        <v>537</v>
      </c>
      <c r="D69" s="128"/>
      <c r="E69" s="124"/>
      <c r="F69" s="124"/>
      <c r="G69" s="124"/>
      <c r="H69" s="129"/>
      <c r="I69" s="124"/>
      <c r="J69" s="124"/>
      <c r="K69" s="124"/>
      <c r="L69" s="124" t="s">
        <v>1029</v>
      </c>
      <c r="M69" s="124"/>
      <c r="N69" s="124"/>
      <c r="O69" s="175"/>
    </row>
    <row r="70" spans="1:15" s="130" customFormat="1" ht="26.25" customHeight="1">
      <c r="A70" s="124">
        <v>14</v>
      </c>
      <c r="B70" s="124" t="s">
        <v>469</v>
      </c>
      <c r="C70" s="125" t="s">
        <v>538</v>
      </c>
      <c r="D70" s="128">
        <v>1</v>
      </c>
      <c r="E70" s="124"/>
      <c r="F70" s="124"/>
      <c r="G70" s="124"/>
      <c r="H70" s="129">
        <v>60000</v>
      </c>
      <c r="I70" s="124"/>
      <c r="J70" s="124"/>
      <c r="K70" s="124" t="s">
        <v>539</v>
      </c>
      <c r="L70" s="124" t="s">
        <v>1029</v>
      </c>
      <c r="M70" s="124"/>
      <c r="N70" s="124"/>
      <c r="O70" s="175"/>
    </row>
    <row r="71" spans="1:15" s="130" customFormat="1" ht="21.75" customHeight="1" hidden="1">
      <c r="A71" s="124"/>
      <c r="B71" s="124"/>
      <c r="C71" s="137" t="s">
        <v>500</v>
      </c>
      <c r="D71" s="128"/>
      <c r="E71" s="124"/>
      <c r="F71" s="124"/>
      <c r="G71" s="124"/>
      <c r="H71" s="129"/>
      <c r="I71" s="124"/>
      <c r="J71" s="124"/>
      <c r="K71" s="124"/>
      <c r="L71" s="124" t="s">
        <v>1029</v>
      </c>
      <c r="M71" s="124"/>
      <c r="N71" s="124"/>
      <c r="O71" s="175"/>
    </row>
    <row r="72" spans="1:15" s="130" customFormat="1" ht="60" customHeight="1" hidden="1">
      <c r="A72" s="124"/>
      <c r="B72" s="124"/>
      <c r="C72" s="125" t="s">
        <v>540</v>
      </c>
      <c r="D72" s="128"/>
      <c r="E72" s="124"/>
      <c r="F72" s="124"/>
      <c r="G72" s="124"/>
      <c r="H72" s="129"/>
      <c r="I72" s="124"/>
      <c r="J72" s="124"/>
      <c r="K72" s="124"/>
      <c r="L72" s="124" t="s">
        <v>1029</v>
      </c>
      <c r="M72" s="124"/>
      <c r="N72" s="124"/>
      <c r="O72" s="175"/>
    </row>
    <row r="73" spans="1:15" s="130" customFormat="1" ht="60" customHeight="1" hidden="1">
      <c r="A73" s="124"/>
      <c r="B73" s="124"/>
      <c r="C73" s="125" t="s">
        <v>541</v>
      </c>
      <c r="D73" s="128"/>
      <c r="E73" s="124"/>
      <c r="F73" s="124"/>
      <c r="G73" s="124"/>
      <c r="H73" s="129"/>
      <c r="I73" s="124"/>
      <c r="J73" s="124"/>
      <c r="K73" s="124"/>
      <c r="L73" s="124" t="s">
        <v>1029</v>
      </c>
      <c r="M73" s="124"/>
      <c r="N73" s="124"/>
      <c r="O73" s="175"/>
    </row>
    <row r="74" spans="1:15" s="130" customFormat="1" ht="41.25" customHeight="1" hidden="1">
      <c r="A74" s="124"/>
      <c r="B74" s="124"/>
      <c r="C74" s="125" t="s">
        <v>542</v>
      </c>
      <c r="D74" s="128"/>
      <c r="E74" s="124"/>
      <c r="F74" s="124"/>
      <c r="G74" s="124"/>
      <c r="H74" s="129"/>
      <c r="I74" s="124"/>
      <c r="J74" s="124"/>
      <c r="K74" s="124"/>
      <c r="L74" s="124" t="s">
        <v>1029</v>
      </c>
      <c r="M74" s="124"/>
      <c r="N74" s="124"/>
      <c r="O74" s="175"/>
    </row>
    <row r="75" spans="1:15" s="130" customFormat="1" ht="39" customHeight="1">
      <c r="A75" s="124">
        <v>15</v>
      </c>
      <c r="B75" s="124" t="s">
        <v>469</v>
      </c>
      <c r="C75" s="125" t="s">
        <v>543</v>
      </c>
      <c r="D75" s="128">
        <v>1</v>
      </c>
      <c r="E75" s="124"/>
      <c r="F75" s="124"/>
      <c r="G75" s="124"/>
      <c r="H75" s="129">
        <v>3000</v>
      </c>
      <c r="I75" s="124"/>
      <c r="J75" s="124"/>
      <c r="K75" s="124" t="s">
        <v>544</v>
      </c>
      <c r="L75" s="124" t="s">
        <v>1029</v>
      </c>
      <c r="M75" s="124"/>
      <c r="N75" s="124"/>
      <c r="O75" s="175"/>
    </row>
    <row r="76" spans="1:15" s="130" customFormat="1" ht="21.75" customHeight="1" hidden="1">
      <c r="A76" s="124"/>
      <c r="B76" s="124"/>
      <c r="C76" s="137" t="s">
        <v>500</v>
      </c>
      <c r="D76" s="128"/>
      <c r="E76" s="124"/>
      <c r="F76" s="124"/>
      <c r="G76" s="124"/>
      <c r="H76" s="129"/>
      <c r="I76" s="124"/>
      <c r="J76" s="124"/>
      <c r="K76" s="124"/>
      <c r="L76" s="124" t="s">
        <v>1029</v>
      </c>
      <c r="M76" s="124"/>
      <c r="N76" s="124"/>
      <c r="O76" s="175"/>
    </row>
    <row r="77" spans="1:15" s="130" customFormat="1" ht="39.75" customHeight="1" hidden="1">
      <c r="A77" s="124"/>
      <c r="B77" s="124"/>
      <c r="C77" s="125" t="s">
        <v>545</v>
      </c>
      <c r="D77" s="128"/>
      <c r="E77" s="124"/>
      <c r="F77" s="124"/>
      <c r="G77" s="124"/>
      <c r="H77" s="129"/>
      <c r="I77" s="124"/>
      <c r="J77" s="124"/>
      <c r="K77" s="124"/>
      <c r="L77" s="124" t="s">
        <v>1029</v>
      </c>
      <c r="M77" s="124"/>
      <c r="N77" s="124"/>
      <c r="O77" s="175"/>
    </row>
    <row r="78" spans="1:15" s="130" customFormat="1" ht="42.75" customHeight="1" hidden="1">
      <c r="A78" s="124"/>
      <c r="B78" s="124"/>
      <c r="C78" s="125" t="s">
        <v>546</v>
      </c>
      <c r="D78" s="128"/>
      <c r="E78" s="124"/>
      <c r="F78" s="124"/>
      <c r="G78" s="124"/>
      <c r="H78" s="129"/>
      <c r="I78" s="124"/>
      <c r="J78" s="124"/>
      <c r="K78" s="124"/>
      <c r="L78" s="124" t="s">
        <v>1029</v>
      </c>
      <c r="M78" s="124"/>
      <c r="N78" s="124"/>
      <c r="O78" s="175"/>
    </row>
    <row r="79" spans="1:15" s="130" customFormat="1" ht="24" customHeight="1" hidden="1">
      <c r="A79" s="124"/>
      <c r="B79" s="124"/>
      <c r="C79" s="125" t="s">
        <v>547</v>
      </c>
      <c r="D79" s="128"/>
      <c r="E79" s="124"/>
      <c r="F79" s="124"/>
      <c r="G79" s="124"/>
      <c r="H79" s="129"/>
      <c r="I79" s="124"/>
      <c r="J79" s="124"/>
      <c r="K79" s="124"/>
      <c r="L79" s="124" t="s">
        <v>1029</v>
      </c>
      <c r="M79" s="124"/>
      <c r="N79" s="124"/>
      <c r="O79" s="175"/>
    </row>
    <row r="80" spans="1:15" s="130" customFormat="1" ht="75" customHeight="1">
      <c r="A80" s="124">
        <v>16</v>
      </c>
      <c r="B80" s="124" t="s">
        <v>469</v>
      </c>
      <c r="C80" s="125" t="s">
        <v>548</v>
      </c>
      <c r="D80" s="128">
        <v>2</v>
      </c>
      <c r="E80" s="124"/>
      <c r="F80" s="124"/>
      <c r="G80" s="124"/>
      <c r="H80" s="129">
        <v>42650</v>
      </c>
      <c r="I80" s="124"/>
      <c r="J80" s="124"/>
      <c r="K80" s="124" t="s">
        <v>549</v>
      </c>
      <c r="L80" s="124" t="s">
        <v>1029</v>
      </c>
      <c r="M80" s="124"/>
      <c r="N80" s="124"/>
      <c r="O80" s="177">
        <v>41181</v>
      </c>
    </row>
    <row r="81" spans="1:15" s="130" customFormat="1" ht="26.25" customHeight="1" hidden="1">
      <c r="A81" s="124"/>
      <c r="B81" s="124"/>
      <c r="C81" s="137" t="s">
        <v>500</v>
      </c>
      <c r="D81" s="128"/>
      <c r="E81" s="124"/>
      <c r="F81" s="124"/>
      <c r="G81" s="124"/>
      <c r="H81" s="129"/>
      <c r="I81" s="124"/>
      <c r="J81" s="124"/>
      <c r="K81" s="124"/>
      <c r="L81" s="124" t="s">
        <v>1029</v>
      </c>
      <c r="M81" s="124"/>
      <c r="N81" s="124"/>
      <c r="O81" s="175"/>
    </row>
    <row r="82" spans="1:15" s="130" customFormat="1" ht="26.25" customHeight="1" hidden="1">
      <c r="A82" s="124"/>
      <c r="B82" s="124"/>
      <c r="C82" s="125" t="s">
        <v>550</v>
      </c>
      <c r="D82" s="128"/>
      <c r="E82" s="124"/>
      <c r="F82" s="124"/>
      <c r="G82" s="124"/>
      <c r="H82" s="129"/>
      <c r="I82" s="124"/>
      <c r="J82" s="124"/>
      <c r="K82" s="124" t="s">
        <v>551</v>
      </c>
      <c r="L82" s="124" t="s">
        <v>1029</v>
      </c>
      <c r="M82" s="124"/>
      <c r="N82" s="124"/>
      <c r="O82" s="175"/>
    </row>
    <row r="83" spans="1:15" s="130" customFormat="1" ht="42" customHeight="1" hidden="1">
      <c r="A83" s="124"/>
      <c r="B83" s="124"/>
      <c r="C83" s="125" t="s">
        <v>552</v>
      </c>
      <c r="D83" s="128"/>
      <c r="E83" s="124"/>
      <c r="F83" s="124"/>
      <c r="G83" s="124"/>
      <c r="H83" s="129"/>
      <c r="I83" s="124"/>
      <c r="J83" s="124"/>
      <c r="K83" s="124"/>
      <c r="L83" s="124" t="s">
        <v>1029</v>
      </c>
      <c r="M83" s="124"/>
      <c r="N83" s="124"/>
      <c r="O83" s="175"/>
    </row>
    <row r="84" spans="1:15" s="130" customFormat="1" ht="26.25" customHeight="1" hidden="1">
      <c r="A84" s="124"/>
      <c r="B84" s="124"/>
      <c r="C84" s="125" t="s">
        <v>553</v>
      </c>
      <c r="D84" s="128"/>
      <c r="E84" s="124"/>
      <c r="F84" s="124"/>
      <c r="G84" s="124"/>
      <c r="H84" s="129"/>
      <c r="I84" s="124"/>
      <c r="J84" s="124"/>
      <c r="K84" s="124"/>
      <c r="L84" s="124" t="s">
        <v>1029</v>
      </c>
      <c r="M84" s="124"/>
      <c r="N84" s="124"/>
      <c r="O84" s="175"/>
    </row>
    <row r="85" spans="1:15" s="130" customFormat="1" ht="26.25" customHeight="1" hidden="1">
      <c r="A85" s="124"/>
      <c r="B85" s="124"/>
      <c r="C85" s="125" t="s">
        <v>554</v>
      </c>
      <c r="D85" s="128"/>
      <c r="E85" s="124"/>
      <c r="F85" s="124"/>
      <c r="G85" s="124"/>
      <c r="H85" s="129"/>
      <c r="I85" s="124"/>
      <c r="J85" s="124"/>
      <c r="K85" s="124"/>
      <c r="L85" s="124" t="s">
        <v>1029</v>
      </c>
      <c r="M85" s="124"/>
      <c r="N85" s="124"/>
      <c r="O85" s="175"/>
    </row>
    <row r="86" spans="1:16" s="130" customFormat="1" ht="41.25" customHeight="1">
      <c r="A86" s="124">
        <v>17</v>
      </c>
      <c r="B86" s="124" t="s">
        <v>469</v>
      </c>
      <c r="C86" s="125" t="s">
        <v>555</v>
      </c>
      <c r="D86" s="128">
        <v>4</v>
      </c>
      <c r="E86" s="124"/>
      <c r="F86" s="124"/>
      <c r="G86" s="124"/>
      <c r="H86" s="129">
        <v>5000</v>
      </c>
      <c r="I86" s="124"/>
      <c r="J86" s="124"/>
      <c r="K86" s="124" t="s">
        <v>549</v>
      </c>
      <c r="L86" s="124" t="s">
        <v>1029</v>
      </c>
      <c r="M86" s="124"/>
      <c r="N86" s="124"/>
      <c r="O86" s="175"/>
      <c r="P86" s="130" t="s">
        <v>556</v>
      </c>
    </row>
    <row r="87" spans="1:15" s="130" customFormat="1" ht="24.75" customHeight="1" hidden="1">
      <c r="A87" s="124"/>
      <c r="B87" s="124"/>
      <c r="C87" s="137" t="s">
        <v>500</v>
      </c>
      <c r="D87" s="128"/>
      <c r="E87" s="124"/>
      <c r="F87" s="124"/>
      <c r="G87" s="124"/>
      <c r="H87" s="129"/>
      <c r="I87" s="124"/>
      <c r="J87" s="124"/>
      <c r="K87" s="124"/>
      <c r="L87" s="124" t="s">
        <v>1029</v>
      </c>
      <c r="M87" s="124"/>
      <c r="N87" s="124"/>
      <c r="O87" s="175"/>
    </row>
    <row r="88" spans="1:15" s="130" customFormat="1" ht="26.25" customHeight="1" hidden="1">
      <c r="A88" s="124"/>
      <c r="B88" s="124"/>
      <c r="C88" s="125" t="s">
        <v>557</v>
      </c>
      <c r="D88" s="128"/>
      <c r="E88" s="124"/>
      <c r="F88" s="124"/>
      <c r="G88" s="124"/>
      <c r="H88" s="129"/>
      <c r="I88" s="124"/>
      <c r="J88" s="124"/>
      <c r="K88" s="124"/>
      <c r="L88" s="124" t="s">
        <v>1029</v>
      </c>
      <c r="M88" s="124"/>
      <c r="N88" s="124"/>
      <c r="O88" s="175"/>
    </row>
    <row r="89" spans="1:16" s="130" customFormat="1" ht="26.25" customHeight="1">
      <c r="A89" s="124">
        <v>18</v>
      </c>
      <c r="B89" s="124" t="s">
        <v>469</v>
      </c>
      <c r="C89" s="125" t="s">
        <v>558</v>
      </c>
      <c r="D89" s="128">
        <v>4</v>
      </c>
      <c r="E89" s="124"/>
      <c r="F89" s="124"/>
      <c r="G89" s="124"/>
      <c r="H89" s="129">
        <v>2000</v>
      </c>
      <c r="I89" s="124"/>
      <c r="J89" s="124"/>
      <c r="K89" s="124" t="s">
        <v>549</v>
      </c>
      <c r="L89" s="124" t="s">
        <v>1029</v>
      </c>
      <c r="M89" s="124"/>
      <c r="N89" s="124"/>
      <c r="O89" s="175"/>
      <c r="P89" s="130" t="s">
        <v>559</v>
      </c>
    </row>
    <row r="90" spans="1:15" s="130" customFormat="1" ht="26.25" customHeight="1" hidden="1">
      <c r="A90" s="124"/>
      <c r="B90" s="124"/>
      <c r="C90" s="137" t="s">
        <v>500</v>
      </c>
      <c r="D90" s="128"/>
      <c r="E90" s="124"/>
      <c r="F90" s="124"/>
      <c r="G90" s="124"/>
      <c r="H90" s="129"/>
      <c r="I90" s="124"/>
      <c r="J90" s="124"/>
      <c r="K90" s="124"/>
      <c r="L90" s="124" t="s">
        <v>1029</v>
      </c>
      <c r="M90" s="124"/>
      <c r="N90" s="124"/>
      <c r="O90" s="175"/>
    </row>
    <row r="91" spans="1:15" s="130" customFormat="1" ht="45.75" customHeight="1" hidden="1">
      <c r="A91" s="124"/>
      <c r="B91" s="124"/>
      <c r="C91" s="125" t="s">
        <v>560</v>
      </c>
      <c r="D91" s="128"/>
      <c r="E91" s="124"/>
      <c r="F91" s="124"/>
      <c r="G91" s="124"/>
      <c r="H91" s="129"/>
      <c r="I91" s="124"/>
      <c r="J91" s="124"/>
      <c r="K91" s="124"/>
      <c r="L91" s="124" t="s">
        <v>1029</v>
      </c>
      <c r="M91" s="124"/>
      <c r="N91" s="124"/>
      <c r="O91" s="175"/>
    </row>
    <row r="92" spans="1:15" s="130" customFormat="1" ht="26.25" customHeight="1" hidden="1">
      <c r="A92" s="124"/>
      <c r="B92" s="124"/>
      <c r="C92" s="125" t="s">
        <v>561</v>
      </c>
      <c r="D92" s="128"/>
      <c r="E92" s="124"/>
      <c r="F92" s="124"/>
      <c r="G92" s="124"/>
      <c r="H92" s="129"/>
      <c r="I92" s="124"/>
      <c r="J92" s="124"/>
      <c r="K92" s="124"/>
      <c r="L92" s="124" t="s">
        <v>1029</v>
      </c>
      <c r="M92" s="124"/>
      <c r="N92" s="124"/>
      <c r="O92" s="175"/>
    </row>
    <row r="93" spans="1:15" s="130" customFormat="1" ht="26.25" customHeight="1" hidden="1">
      <c r="A93" s="124"/>
      <c r="B93" s="124"/>
      <c r="C93" s="125" t="s">
        <v>562</v>
      </c>
      <c r="D93" s="128"/>
      <c r="E93" s="124"/>
      <c r="F93" s="124"/>
      <c r="G93" s="124"/>
      <c r="H93" s="129"/>
      <c r="I93" s="124"/>
      <c r="J93" s="124"/>
      <c r="K93" s="124"/>
      <c r="L93" s="124" t="s">
        <v>1029</v>
      </c>
      <c r="M93" s="124"/>
      <c r="N93" s="124"/>
      <c r="O93" s="175"/>
    </row>
    <row r="94" spans="1:15" s="130" customFormat="1" ht="59.25" customHeight="1">
      <c r="A94" s="124">
        <v>19</v>
      </c>
      <c r="B94" s="124" t="s">
        <v>469</v>
      </c>
      <c r="C94" s="125" t="s">
        <v>563</v>
      </c>
      <c r="D94" s="128">
        <v>2</v>
      </c>
      <c r="E94" s="124"/>
      <c r="F94" s="124"/>
      <c r="G94" s="124"/>
      <c r="H94" s="129">
        <v>5160</v>
      </c>
      <c r="I94" s="124"/>
      <c r="J94" s="124"/>
      <c r="K94" s="124" t="s">
        <v>564</v>
      </c>
      <c r="L94" s="124" t="s">
        <v>1029</v>
      </c>
      <c r="M94" s="124"/>
      <c r="N94" s="124"/>
      <c r="O94" s="175"/>
    </row>
    <row r="95" spans="1:15" s="130" customFormat="1" ht="26.25" customHeight="1" hidden="1">
      <c r="A95" s="124"/>
      <c r="B95" s="124"/>
      <c r="C95" s="139" t="s">
        <v>565</v>
      </c>
      <c r="D95" s="128"/>
      <c r="E95" s="124"/>
      <c r="F95" s="124"/>
      <c r="G95" s="124"/>
      <c r="H95" s="129"/>
      <c r="I95" s="124"/>
      <c r="J95" s="124"/>
      <c r="K95" s="124"/>
      <c r="L95" s="124" t="s">
        <v>1029</v>
      </c>
      <c r="M95" s="124"/>
      <c r="N95" s="124"/>
      <c r="O95" s="175"/>
    </row>
    <row r="96" spans="1:15" s="130" customFormat="1" ht="41.25" customHeight="1" hidden="1">
      <c r="A96" s="124"/>
      <c r="B96" s="124"/>
      <c r="C96" s="140" t="s">
        <v>566</v>
      </c>
      <c r="D96" s="128"/>
      <c r="E96" s="124"/>
      <c r="F96" s="124"/>
      <c r="G96" s="124"/>
      <c r="H96" s="129"/>
      <c r="I96" s="124"/>
      <c r="J96" s="124"/>
      <c r="K96" s="124"/>
      <c r="L96" s="124" t="s">
        <v>1029</v>
      </c>
      <c r="M96" s="124"/>
      <c r="N96" s="124"/>
      <c r="O96" s="175"/>
    </row>
    <row r="97" spans="1:15" s="130" customFormat="1" ht="39" customHeight="1" hidden="1">
      <c r="A97" s="124"/>
      <c r="B97" s="124"/>
      <c r="C97" s="140" t="s">
        <v>567</v>
      </c>
      <c r="D97" s="128"/>
      <c r="E97" s="124"/>
      <c r="F97" s="124"/>
      <c r="G97" s="124"/>
      <c r="H97" s="129"/>
      <c r="I97" s="124"/>
      <c r="J97" s="124"/>
      <c r="K97" s="124"/>
      <c r="L97" s="124" t="s">
        <v>1029</v>
      </c>
      <c r="M97" s="124"/>
      <c r="N97" s="124"/>
      <c r="O97" s="175"/>
    </row>
    <row r="98" spans="1:15" s="130" customFormat="1" ht="59.25" customHeight="1" hidden="1">
      <c r="A98" s="124"/>
      <c r="B98" s="124"/>
      <c r="C98" s="140" t="s">
        <v>568</v>
      </c>
      <c r="D98" s="128"/>
      <c r="E98" s="124"/>
      <c r="F98" s="124"/>
      <c r="G98" s="124"/>
      <c r="H98" s="129"/>
      <c r="I98" s="124"/>
      <c r="J98" s="124"/>
      <c r="K98" s="124"/>
      <c r="L98" s="124" t="s">
        <v>1029</v>
      </c>
      <c r="M98" s="124"/>
      <c r="N98" s="124"/>
      <c r="O98" s="175"/>
    </row>
    <row r="99" spans="1:15" s="130" customFormat="1" ht="40.5" customHeight="1">
      <c r="A99" s="124">
        <v>20</v>
      </c>
      <c r="B99" s="124" t="s">
        <v>469</v>
      </c>
      <c r="C99" s="124" t="s">
        <v>569</v>
      </c>
      <c r="D99" s="128">
        <v>2</v>
      </c>
      <c r="E99" s="124"/>
      <c r="F99" s="124"/>
      <c r="G99" s="124"/>
      <c r="H99" s="129">
        <v>22000</v>
      </c>
      <c r="I99" s="124"/>
      <c r="J99" s="124"/>
      <c r="K99" s="124" t="s">
        <v>570</v>
      </c>
      <c r="L99" s="124" t="s">
        <v>1029</v>
      </c>
      <c r="M99" s="124"/>
      <c r="N99" s="124"/>
      <c r="O99" s="175"/>
    </row>
    <row r="100" spans="1:15" s="130" customFormat="1" ht="22.5" customHeight="1" hidden="1">
      <c r="A100" s="124"/>
      <c r="B100" s="124"/>
      <c r="C100" s="137" t="s">
        <v>500</v>
      </c>
      <c r="D100" s="128"/>
      <c r="E100" s="124"/>
      <c r="F100" s="124"/>
      <c r="G100" s="124"/>
      <c r="H100" s="129"/>
      <c r="I100" s="124"/>
      <c r="J100" s="124"/>
      <c r="K100" s="124"/>
      <c r="L100" s="124" t="s">
        <v>1029</v>
      </c>
      <c r="M100" s="124"/>
      <c r="N100" s="124"/>
      <c r="O100" s="175"/>
    </row>
    <row r="101" spans="1:15" s="130" customFormat="1" ht="26.25" customHeight="1" hidden="1">
      <c r="A101" s="124"/>
      <c r="B101" s="124"/>
      <c r="C101" s="125" t="s">
        <v>571</v>
      </c>
      <c r="D101" s="128"/>
      <c r="E101" s="124"/>
      <c r="F101" s="124"/>
      <c r="G101" s="124"/>
      <c r="H101" s="129"/>
      <c r="I101" s="124"/>
      <c r="J101" s="124"/>
      <c r="K101" s="124"/>
      <c r="L101" s="124" t="s">
        <v>1029</v>
      </c>
      <c r="M101" s="124"/>
      <c r="N101" s="124"/>
      <c r="O101" s="175"/>
    </row>
    <row r="102" spans="1:15" s="130" customFormat="1" ht="26.25" customHeight="1" hidden="1">
      <c r="A102" s="124"/>
      <c r="B102" s="124"/>
      <c r="C102" s="125" t="s">
        <v>572</v>
      </c>
      <c r="D102" s="128"/>
      <c r="E102" s="124"/>
      <c r="F102" s="124"/>
      <c r="G102" s="124"/>
      <c r="H102" s="129"/>
      <c r="I102" s="124"/>
      <c r="J102" s="124"/>
      <c r="K102" s="124"/>
      <c r="L102" s="124" t="s">
        <v>1029</v>
      </c>
      <c r="M102" s="124"/>
      <c r="N102" s="124"/>
      <c r="O102" s="175"/>
    </row>
    <row r="103" spans="1:15" s="130" customFormat="1" ht="26.25" customHeight="1" hidden="1">
      <c r="A103" s="124"/>
      <c r="B103" s="124"/>
      <c r="C103" s="125" t="s">
        <v>573</v>
      </c>
      <c r="D103" s="128"/>
      <c r="E103" s="124"/>
      <c r="F103" s="124"/>
      <c r="G103" s="124"/>
      <c r="H103" s="129"/>
      <c r="I103" s="124"/>
      <c r="J103" s="124"/>
      <c r="K103" s="124"/>
      <c r="L103" s="124" t="s">
        <v>1029</v>
      </c>
      <c r="M103" s="124"/>
      <c r="N103" s="124"/>
      <c r="O103" s="175"/>
    </row>
    <row r="104" spans="1:15" s="130" customFormat="1" ht="26.25" customHeight="1" hidden="1">
      <c r="A104" s="124"/>
      <c r="B104" s="124"/>
      <c r="C104" s="125" t="s">
        <v>574</v>
      </c>
      <c r="D104" s="128"/>
      <c r="E104" s="124"/>
      <c r="F104" s="124"/>
      <c r="G104" s="124"/>
      <c r="H104" s="129"/>
      <c r="I104" s="124"/>
      <c r="J104" s="124"/>
      <c r="K104" s="124"/>
      <c r="L104" s="124" t="s">
        <v>1029</v>
      </c>
      <c r="M104" s="124"/>
      <c r="N104" s="124"/>
      <c r="O104" s="175"/>
    </row>
    <row r="105" spans="1:17" s="130" customFormat="1" ht="42.75" customHeight="1">
      <c r="A105" s="124">
        <v>21</v>
      </c>
      <c r="B105" s="124" t="s">
        <v>469</v>
      </c>
      <c r="C105" s="125" t="s">
        <v>575</v>
      </c>
      <c r="D105" s="128">
        <v>2</v>
      </c>
      <c r="E105" s="124"/>
      <c r="F105" s="124"/>
      <c r="G105" s="124"/>
      <c r="H105" s="129">
        <v>136000</v>
      </c>
      <c r="I105" s="124"/>
      <c r="J105" s="124"/>
      <c r="K105" s="124" t="s">
        <v>564</v>
      </c>
      <c r="L105" s="124" t="s">
        <v>1029</v>
      </c>
      <c r="M105" s="124"/>
      <c r="N105" s="124"/>
      <c r="O105" s="175"/>
      <c r="P105" s="216" t="s">
        <v>576</v>
      </c>
      <c r="Q105" s="217"/>
    </row>
    <row r="106" spans="1:15" s="130" customFormat="1" ht="24" customHeight="1" hidden="1">
      <c r="A106" s="124"/>
      <c r="B106" s="124"/>
      <c r="C106" s="137" t="s">
        <v>500</v>
      </c>
      <c r="D106" s="128"/>
      <c r="E106" s="124"/>
      <c r="F106" s="124"/>
      <c r="G106" s="124"/>
      <c r="H106" s="129"/>
      <c r="I106" s="124"/>
      <c r="J106" s="124"/>
      <c r="K106" s="124"/>
      <c r="L106" s="124" t="s">
        <v>1029</v>
      </c>
      <c r="M106" s="124"/>
      <c r="N106" s="124"/>
      <c r="O106" s="175"/>
    </row>
    <row r="107" spans="1:15" s="130" customFormat="1" ht="42" customHeight="1" hidden="1">
      <c r="A107" s="124"/>
      <c r="B107" s="124"/>
      <c r="C107" s="125" t="s">
        <v>577</v>
      </c>
      <c r="D107" s="128"/>
      <c r="E107" s="124"/>
      <c r="F107" s="124"/>
      <c r="G107" s="124"/>
      <c r="H107" s="129"/>
      <c r="I107" s="124"/>
      <c r="J107" s="124"/>
      <c r="K107" s="124"/>
      <c r="L107" s="124" t="s">
        <v>1029</v>
      </c>
      <c r="M107" s="124"/>
      <c r="N107" s="124"/>
      <c r="O107" s="175"/>
    </row>
    <row r="108" spans="1:15" s="130" customFormat="1" ht="39" customHeight="1" hidden="1">
      <c r="A108" s="124"/>
      <c r="B108" s="124"/>
      <c r="C108" s="125" t="s">
        <v>578</v>
      </c>
      <c r="D108" s="128"/>
      <c r="E108" s="124"/>
      <c r="F108" s="124"/>
      <c r="G108" s="124"/>
      <c r="H108" s="129"/>
      <c r="I108" s="124"/>
      <c r="J108" s="124"/>
      <c r="K108" s="124"/>
      <c r="L108" s="124" t="s">
        <v>1029</v>
      </c>
      <c r="M108" s="124"/>
      <c r="N108" s="124"/>
      <c r="O108" s="175"/>
    </row>
    <row r="109" spans="1:15" s="130" customFormat="1" ht="40.5" customHeight="1" hidden="1">
      <c r="A109" s="124"/>
      <c r="B109" s="124"/>
      <c r="C109" s="125" t="s">
        <v>579</v>
      </c>
      <c r="D109" s="128"/>
      <c r="E109" s="124"/>
      <c r="F109" s="124"/>
      <c r="G109" s="124"/>
      <c r="H109" s="129"/>
      <c r="I109" s="124"/>
      <c r="J109" s="124"/>
      <c r="K109" s="124"/>
      <c r="L109" s="124" t="s">
        <v>1029</v>
      </c>
      <c r="M109" s="124"/>
      <c r="N109" s="124"/>
      <c r="O109" s="175"/>
    </row>
    <row r="110" spans="1:16" s="130" customFormat="1" ht="42" customHeight="1">
      <c r="A110" s="124">
        <v>22</v>
      </c>
      <c r="B110" s="124" t="s">
        <v>469</v>
      </c>
      <c r="C110" s="125" t="s">
        <v>580</v>
      </c>
      <c r="D110" s="128">
        <v>2</v>
      </c>
      <c r="E110" s="124"/>
      <c r="F110" s="124"/>
      <c r="G110" s="124"/>
      <c r="H110" s="129"/>
      <c r="I110" s="124"/>
      <c r="J110" s="124"/>
      <c r="K110" s="124" t="s">
        <v>581</v>
      </c>
      <c r="L110" s="124" t="s">
        <v>1029</v>
      </c>
      <c r="M110" s="124"/>
      <c r="N110" s="124"/>
      <c r="O110" s="175"/>
      <c r="P110" s="130" t="s">
        <v>582</v>
      </c>
    </row>
    <row r="111" spans="1:15" s="130" customFormat="1" ht="26.25" customHeight="1" hidden="1">
      <c r="A111" s="124"/>
      <c r="B111" s="124"/>
      <c r="C111" s="137" t="s">
        <v>500</v>
      </c>
      <c r="D111" s="128"/>
      <c r="E111" s="124"/>
      <c r="F111" s="124"/>
      <c r="G111" s="124"/>
      <c r="H111" s="129"/>
      <c r="I111" s="124"/>
      <c r="J111" s="124"/>
      <c r="K111" s="124"/>
      <c r="L111" s="124"/>
      <c r="M111" s="124"/>
      <c r="N111" s="124"/>
      <c r="O111" s="175"/>
    </row>
    <row r="112" spans="1:15" s="130" customFormat="1" ht="37.5" customHeight="1" hidden="1">
      <c r="A112" s="124"/>
      <c r="B112" s="124"/>
      <c r="C112" s="125" t="s">
        <v>583</v>
      </c>
      <c r="D112" s="128"/>
      <c r="E112" s="124"/>
      <c r="F112" s="124"/>
      <c r="G112" s="124"/>
      <c r="H112" s="129"/>
      <c r="I112" s="124"/>
      <c r="J112" s="124"/>
      <c r="K112" s="124"/>
      <c r="L112" s="124"/>
      <c r="M112" s="124"/>
      <c r="N112" s="124"/>
      <c r="O112" s="175"/>
    </row>
    <row r="113" spans="1:15" s="130" customFormat="1" ht="40.5" customHeight="1" hidden="1">
      <c r="A113" s="124"/>
      <c r="B113" s="124"/>
      <c r="C113" s="125" t="s">
        <v>584</v>
      </c>
      <c r="D113" s="128"/>
      <c r="E113" s="124"/>
      <c r="F113" s="124"/>
      <c r="G113" s="124"/>
      <c r="H113" s="129"/>
      <c r="I113" s="124"/>
      <c r="J113" s="124"/>
      <c r="K113" s="124"/>
      <c r="L113" s="124"/>
      <c r="M113" s="124"/>
      <c r="N113" s="124"/>
      <c r="O113" s="175"/>
    </row>
    <row r="114" spans="1:15" s="130" customFormat="1" ht="38.25" customHeight="1" hidden="1">
      <c r="A114" s="124"/>
      <c r="B114" s="124"/>
      <c r="C114" s="125" t="s">
        <v>585</v>
      </c>
      <c r="D114" s="128"/>
      <c r="E114" s="124"/>
      <c r="F114" s="124"/>
      <c r="G114" s="124"/>
      <c r="H114" s="129"/>
      <c r="I114" s="124"/>
      <c r="J114" s="124"/>
      <c r="K114" s="124"/>
      <c r="L114" s="124"/>
      <c r="M114" s="124"/>
      <c r="N114" s="124"/>
      <c r="O114" s="175"/>
    </row>
    <row r="115" spans="1:15" s="130" customFormat="1" ht="39.75" customHeight="1" hidden="1">
      <c r="A115" s="124"/>
      <c r="B115" s="124"/>
      <c r="C115" s="125" t="s">
        <v>586</v>
      </c>
      <c r="D115" s="128"/>
      <c r="E115" s="124"/>
      <c r="F115" s="124"/>
      <c r="G115" s="124"/>
      <c r="H115" s="129"/>
      <c r="I115" s="124"/>
      <c r="J115" s="124"/>
      <c r="K115" s="124"/>
      <c r="L115" s="124"/>
      <c r="M115" s="124"/>
      <c r="N115" s="124"/>
      <c r="O115" s="175"/>
    </row>
    <row r="116" spans="1:16" s="136" customFormat="1" ht="40.5" customHeight="1">
      <c r="A116" s="131">
        <v>23</v>
      </c>
      <c r="B116" s="131" t="s">
        <v>469</v>
      </c>
      <c r="C116" s="132" t="s">
        <v>587</v>
      </c>
      <c r="D116" s="133">
        <v>1</v>
      </c>
      <c r="E116" s="131"/>
      <c r="F116" s="131"/>
      <c r="G116" s="131"/>
      <c r="H116" s="134">
        <v>50000</v>
      </c>
      <c r="I116" s="131"/>
      <c r="J116" s="131"/>
      <c r="K116" s="131" t="s">
        <v>588</v>
      </c>
      <c r="L116" s="131"/>
      <c r="M116" s="131"/>
      <c r="N116" s="131"/>
      <c r="O116" s="176"/>
      <c r="P116" s="136" t="s">
        <v>582</v>
      </c>
    </row>
    <row r="117" spans="1:15" s="130" customFormat="1" ht="26.25" customHeight="1" hidden="1">
      <c r="A117" s="124"/>
      <c r="B117" s="124"/>
      <c r="C117" s="137" t="s">
        <v>500</v>
      </c>
      <c r="D117" s="128"/>
      <c r="E117" s="124"/>
      <c r="F117" s="124"/>
      <c r="G117" s="124"/>
      <c r="H117" s="129"/>
      <c r="I117" s="124"/>
      <c r="J117" s="124"/>
      <c r="K117" s="124"/>
      <c r="L117" s="124"/>
      <c r="M117" s="124"/>
      <c r="N117" s="124"/>
      <c r="O117" s="175"/>
    </row>
    <row r="118" spans="1:15" s="130" customFormat="1" ht="38.25" customHeight="1" hidden="1">
      <c r="A118" s="124"/>
      <c r="B118" s="124"/>
      <c r="C118" s="125" t="s">
        <v>589</v>
      </c>
      <c r="D118" s="128"/>
      <c r="E118" s="124"/>
      <c r="F118" s="124"/>
      <c r="G118" s="124"/>
      <c r="H118" s="129"/>
      <c r="I118" s="124"/>
      <c r="J118" s="124"/>
      <c r="K118" s="124"/>
      <c r="L118" s="124"/>
      <c r="M118" s="124"/>
      <c r="N118" s="124"/>
      <c r="O118" s="175"/>
    </row>
    <row r="119" spans="1:15" s="130" customFormat="1" ht="59.25" customHeight="1" hidden="1">
      <c r="A119" s="124"/>
      <c r="B119" s="124"/>
      <c r="C119" s="125" t="s">
        <v>590</v>
      </c>
      <c r="D119" s="128"/>
      <c r="E119" s="124"/>
      <c r="F119" s="124"/>
      <c r="G119" s="124"/>
      <c r="H119" s="129"/>
      <c r="I119" s="124"/>
      <c r="J119" s="124"/>
      <c r="K119" s="124"/>
      <c r="L119" s="124"/>
      <c r="M119" s="124"/>
      <c r="N119" s="124"/>
      <c r="O119" s="175"/>
    </row>
    <row r="120" spans="1:15" s="130" customFormat="1" ht="57" customHeight="1" hidden="1">
      <c r="A120" s="124"/>
      <c r="B120" s="124"/>
      <c r="C120" s="125" t="s">
        <v>591</v>
      </c>
      <c r="D120" s="128"/>
      <c r="E120" s="124"/>
      <c r="F120" s="124"/>
      <c r="G120" s="124"/>
      <c r="H120" s="129"/>
      <c r="I120" s="124"/>
      <c r="J120" s="124"/>
      <c r="K120" s="124"/>
      <c r="L120" s="124"/>
      <c r="M120" s="124"/>
      <c r="N120" s="124"/>
      <c r="O120" s="175"/>
    </row>
    <row r="121" spans="1:15" s="130" customFormat="1" ht="59.25" customHeight="1" hidden="1">
      <c r="A121" s="124"/>
      <c r="B121" s="124"/>
      <c r="C121" s="125" t="s">
        <v>592</v>
      </c>
      <c r="D121" s="128"/>
      <c r="E121" s="124"/>
      <c r="F121" s="124"/>
      <c r="G121" s="124"/>
      <c r="H121" s="129"/>
      <c r="I121" s="124"/>
      <c r="J121" s="124"/>
      <c r="K121" s="124"/>
      <c r="L121" s="124"/>
      <c r="M121" s="124"/>
      <c r="N121" s="124"/>
      <c r="O121" s="175"/>
    </row>
    <row r="122" spans="1:15" s="130" customFormat="1" ht="26.25" customHeight="1" hidden="1">
      <c r="A122" s="124"/>
      <c r="B122" s="124"/>
      <c r="C122" s="125" t="s">
        <v>593</v>
      </c>
      <c r="D122" s="128"/>
      <c r="E122" s="124"/>
      <c r="F122" s="124"/>
      <c r="G122" s="124"/>
      <c r="H122" s="129"/>
      <c r="I122" s="124"/>
      <c r="J122" s="124"/>
      <c r="K122" s="124"/>
      <c r="L122" s="124"/>
      <c r="M122" s="124"/>
      <c r="N122" s="124"/>
      <c r="O122" s="175"/>
    </row>
    <row r="123" spans="1:15" s="130" customFormat="1" ht="96.75" customHeight="1" hidden="1">
      <c r="A123" s="124"/>
      <c r="B123" s="124"/>
      <c r="C123" s="125" t="s">
        <v>594</v>
      </c>
      <c r="D123" s="128"/>
      <c r="E123" s="124"/>
      <c r="F123" s="124"/>
      <c r="G123" s="124"/>
      <c r="H123" s="129"/>
      <c r="I123" s="124"/>
      <c r="J123" s="124"/>
      <c r="K123" s="124"/>
      <c r="L123" s="124"/>
      <c r="M123" s="124"/>
      <c r="N123" s="124"/>
      <c r="O123" s="175"/>
    </row>
    <row r="124" spans="1:15" s="130" customFormat="1" ht="36.75" customHeight="1" hidden="1">
      <c r="A124" s="124"/>
      <c r="B124" s="124"/>
      <c r="C124" s="125" t="s">
        <v>595</v>
      </c>
      <c r="D124" s="128"/>
      <c r="E124" s="124"/>
      <c r="F124" s="124"/>
      <c r="G124" s="124"/>
      <c r="H124" s="129"/>
      <c r="I124" s="124"/>
      <c r="J124" s="124"/>
      <c r="K124" s="124"/>
      <c r="L124" s="124"/>
      <c r="M124" s="124"/>
      <c r="N124" s="124"/>
      <c r="O124" s="175"/>
    </row>
    <row r="125" spans="1:15" s="130" customFormat="1" ht="58.5" customHeight="1" hidden="1">
      <c r="A125" s="124"/>
      <c r="B125" s="124"/>
      <c r="C125" s="125" t="s">
        <v>596</v>
      </c>
      <c r="D125" s="128"/>
      <c r="E125" s="124"/>
      <c r="F125" s="124"/>
      <c r="G125" s="124"/>
      <c r="H125" s="129"/>
      <c r="I125" s="124"/>
      <c r="J125" s="124"/>
      <c r="K125" s="124"/>
      <c r="L125" s="124"/>
      <c r="M125" s="124"/>
      <c r="N125" s="124"/>
      <c r="O125" s="175"/>
    </row>
    <row r="126" spans="1:15" s="130" customFormat="1" ht="98.25" customHeight="1" hidden="1">
      <c r="A126" s="124"/>
      <c r="B126" s="124"/>
      <c r="C126" s="125" t="s">
        <v>597</v>
      </c>
      <c r="D126" s="128"/>
      <c r="E126" s="124"/>
      <c r="F126" s="124"/>
      <c r="G126" s="124"/>
      <c r="H126" s="129"/>
      <c r="I126" s="124"/>
      <c r="J126" s="124"/>
      <c r="K126" s="124"/>
      <c r="L126" s="124"/>
      <c r="M126" s="124"/>
      <c r="N126" s="124"/>
      <c r="O126" s="175"/>
    </row>
    <row r="127" spans="1:16" s="130" customFormat="1" ht="39.75" customHeight="1">
      <c r="A127" s="124">
        <v>24</v>
      </c>
      <c r="B127" s="124" t="s">
        <v>469</v>
      </c>
      <c r="C127" s="125" t="s">
        <v>598</v>
      </c>
      <c r="D127" s="128">
        <v>1</v>
      </c>
      <c r="E127" s="124"/>
      <c r="F127" s="124"/>
      <c r="G127" s="124"/>
      <c r="H127" s="129"/>
      <c r="I127" s="141">
        <v>10000</v>
      </c>
      <c r="J127" s="141"/>
      <c r="K127" s="124" t="s">
        <v>599</v>
      </c>
      <c r="L127" s="124" t="s">
        <v>1029</v>
      </c>
      <c r="M127" s="124"/>
      <c r="N127" s="124"/>
      <c r="O127" s="175"/>
      <c r="P127" s="130" t="s">
        <v>582</v>
      </c>
    </row>
    <row r="128" spans="1:15" s="130" customFormat="1" ht="24" customHeight="1" hidden="1">
      <c r="A128" s="124"/>
      <c r="B128" s="124"/>
      <c r="C128" s="137" t="s">
        <v>500</v>
      </c>
      <c r="D128" s="128"/>
      <c r="E128" s="124"/>
      <c r="F128" s="124"/>
      <c r="G128" s="124"/>
      <c r="H128" s="129"/>
      <c r="I128" s="124"/>
      <c r="J128" s="124"/>
      <c r="K128" s="124" t="s">
        <v>600</v>
      </c>
      <c r="L128" s="124" t="s">
        <v>1029</v>
      </c>
      <c r="M128" s="124"/>
      <c r="N128" s="124"/>
      <c r="O128" s="175"/>
    </row>
    <row r="129" spans="1:15" s="130" customFormat="1" ht="60" customHeight="1" hidden="1">
      <c r="A129" s="124"/>
      <c r="B129" s="124"/>
      <c r="C129" s="125" t="s">
        <v>601</v>
      </c>
      <c r="D129" s="128"/>
      <c r="E129" s="124"/>
      <c r="F129" s="124"/>
      <c r="G129" s="124"/>
      <c r="H129" s="129"/>
      <c r="I129" s="124"/>
      <c r="J129" s="124"/>
      <c r="K129" s="124"/>
      <c r="L129" s="124" t="s">
        <v>1029</v>
      </c>
      <c r="M129" s="124"/>
      <c r="N129" s="124"/>
      <c r="O129" s="175"/>
    </row>
    <row r="130" spans="1:15" s="130" customFormat="1" ht="26.25" customHeight="1" hidden="1">
      <c r="A130" s="124"/>
      <c r="B130" s="124"/>
      <c r="C130" s="125" t="s">
        <v>602</v>
      </c>
      <c r="D130" s="128"/>
      <c r="E130" s="124"/>
      <c r="F130" s="124"/>
      <c r="G130" s="124"/>
      <c r="H130" s="129"/>
      <c r="I130" s="124"/>
      <c r="J130" s="124"/>
      <c r="K130" s="124"/>
      <c r="L130" s="124" t="s">
        <v>1029</v>
      </c>
      <c r="M130" s="124"/>
      <c r="N130" s="124"/>
      <c r="O130" s="175"/>
    </row>
    <row r="131" spans="1:15" s="130" customFormat="1" ht="45.75" customHeight="1" hidden="1">
      <c r="A131" s="124"/>
      <c r="B131" s="124"/>
      <c r="C131" s="125" t="s">
        <v>603</v>
      </c>
      <c r="D131" s="128"/>
      <c r="E131" s="124"/>
      <c r="F131" s="124"/>
      <c r="G131" s="124"/>
      <c r="H131" s="129"/>
      <c r="I131" s="124"/>
      <c r="J131" s="124"/>
      <c r="K131" s="124"/>
      <c r="L131" s="124" t="s">
        <v>1029</v>
      </c>
      <c r="M131" s="124"/>
      <c r="N131" s="124"/>
      <c r="O131" s="175"/>
    </row>
    <row r="132" spans="1:15" s="130" customFormat="1" ht="26.25" customHeight="1" hidden="1">
      <c r="A132" s="124"/>
      <c r="B132" s="124"/>
      <c r="C132" s="125" t="s">
        <v>604</v>
      </c>
      <c r="D132" s="128"/>
      <c r="E132" s="124"/>
      <c r="F132" s="124"/>
      <c r="G132" s="124"/>
      <c r="H132" s="129"/>
      <c r="I132" s="124"/>
      <c r="J132" s="124"/>
      <c r="K132" s="124"/>
      <c r="L132" s="124" t="s">
        <v>1029</v>
      </c>
      <c r="M132" s="124"/>
      <c r="N132" s="124"/>
      <c r="O132" s="175"/>
    </row>
    <row r="133" spans="1:18" s="130" customFormat="1" ht="38.25" customHeight="1">
      <c r="A133" s="124">
        <v>25</v>
      </c>
      <c r="B133" s="124" t="s">
        <v>469</v>
      </c>
      <c r="C133" s="125" t="s">
        <v>605</v>
      </c>
      <c r="D133" s="128">
        <v>1</v>
      </c>
      <c r="E133" s="124"/>
      <c r="F133" s="124"/>
      <c r="G133" s="124"/>
      <c r="H133" s="129">
        <v>50000</v>
      </c>
      <c r="I133" s="124"/>
      <c r="J133" s="124"/>
      <c r="K133" s="124" t="s">
        <v>599</v>
      </c>
      <c r="L133" s="124" t="s">
        <v>1029</v>
      </c>
      <c r="M133" s="124"/>
      <c r="N133" s="124"/>
      <c r="O133" s="175"/>
      <c r="P133" s="216" t="s">
        <v>606</v>
      </c>
      <c r="Q133" s="217"/>
      <c r="R133" s="217"/>
    </row>
    <row r="134" spans="1:15" s="130" customFormat="1" ht="26.25" customHeight="1" hidden="1">
      <c r="A134" s="124"/>
      <c r="B134" s="124"/>
      <c r="C134" s="137" t="s">
        <v>500</v>
      </c>
      <c r="D134" s="128"/>
      <c r="E134" s="124"/>
      <c r="F134" s="124"/>
      <c r="G134" s="124"/>
      <c r="H134" s="129"/>
      <c r="I134" s="124"/>
      <c r="J134" s="124"/>
      <c r="K134" s="124" t="s">
        <v>1194</v>
      </c>
      <c r="L134" s="124"/>
      <c r="M134" s="124"/>
      <c r="N134" s="124"/>
      <c r="O134" s="175"/>
    </row>
    <row r="135" spans="1:15" s="130" customFormat="1" ht="41.25" customHeight="1" hidden="1">
      <c r="A135" s="124"/>
      <c r="B135" s="124"/>
      <c r="C135" s="125" t="s">
        <v>607</v>
      </c>
      <c r="D135" s="128"/>
      <c r="E135" s="124"/>
      <c r="F135" s="124"/>
      <c r="G135" s="124"/>
      <c r="H135" s="129"/>
      <c r="I135" s="124"/>
      <c r="J135" s="124"/>
      <c r="K135" s="124"/>
      <c r="L135" s="124"/>
      <c r="M135" s="124"/>
      <c r="N135" s="124"/>
      <c r="O135" s="175"/>
    </row>
    <row r="136" spans="1:15" s="130" customFormat="1" ht="24.75" customHeight="1" hidden="1">
      <c r="A136" s="124"/>
      <c r="B136" s="124"/>
      <c r="C136" s="125" t="s">
        <v>608</v>
      </c>
      <c r="D136" s="128"/>
      <c r="E136" s="124"/>
      <c r="F136" s="124"/>
      <c r="G136" s="124"/>
      <c r="H136" s="129"/>
      <c r="I136" s="124"/>
      <c r="J136" s="124"/>
      <c r="K136" s="124"/>
      <c r="L136" s="124"/>
      <c r="M136" s="124"/>
      <c r="N136" s="124"/>
      <c r="O136" s="175"/>
    </row>
    <row r="137" spans="1:15" s="130" customFormat="1" ht="24.75" customHeight="1" hidden="1">
      <c r="A137" s="124"/>
      <c r="B137" s="124"/>
      <c r="C137" s="125" t="s">
        <v>609</v>
      </c>
      <c r="D137" s="128"/>
      <c r="E137" s="124"/>
      <c r="F137" s="124"/>
      <c r="G137" s="124"/>
      <c r="H137" s="129"/>
      <c r="I137" s="124"/>
      <c r="J137" s="124"/>
      <c r="K137" s="124"/>
      <c r="L137" s="124"/>
      <c r="M137" s="124"/>
      <c r="N137" s="124"/>
      <c r="O137" s="175"/>
    </row>
    <row r="138" spans="1:15" s="130" customFormat="1" ht="24.75" customHeight="1" hidden="1">
      <c r="A138" s="124"/>
      <c r="B138" s="124"/>
      <c r="C138" s="125" t="s">
        <v>610</v>
      </c>
      <c r="D138" s="128"/>
      <c r="E138" s="124"/>
      <c r="F138" s="124"/>
      <c r="G138" s="124"/>
      <c r="H138" s="129"/>
      <c r="I138" s="124"/>
      <c r="J138" s="124"/>
      <c r="K138" s="124"/>
      <c r="L138" s="124"/>
      <c r="M138" s="124"/>
      <c r="N138" s="124"/>
      <c r="O138" s="175"/>
    </row>
    <row r="139" spans="1:15" s="130" customFormat="1" ht="39" customHeight="1" hidden="1">
      <c r="A139" s="124"/>
      <c r="B139" s="124"/>
      <c r="C139" s="125" t="s">
        <v>611</v>
      </c>
      <c r="D139" s="128"/>
      <c r="E139" s="124"/>
      <c r="F139" s="124"/>
      <c r="G139" s="124"/>
      <c r="H139" s="129"/>
      <c r="I139" s="124"/>
      <c r="J139" s="124"/>
      <c r="K139" s="124"/>
      <c r="L139" s="124"/>
      <c r="M139" s="124"/>
      <c r="N139" s="124"/>
      <c r="O139" s="175"/>
    </row>
    <row r="140" spans="1:15" s="130" customFormat="1" ht="39" customHeight="1" hidden="1">
      <c r="A140" s="124"/>
      <c r="B140" s="124"/>
      <c r="C140" s="125" t="s">
        <v>612</v>
      </c>
      <c r="D140" s="128"/>
      <c r="E140" s="124"/>
      <c r="F140" s="124"/>
      <c r="G140" s="124"/>
      <c r="H140" s="129"/>
      <c r="I140" s="124"/>
      <c r="J140" s="124"/>
      <c r="K140" s="124"/>
      <c r="L140" s="124"/>
      <c r="M140" s="124"/>
      <c r="N140" s="124"/>
      <c r="O140" s="175"/>
    </row>
    <row r="141" spans="1:15" s="130" customFormat="1" ht="25.5" customHeight="1" hidden="1">
      <c r="A141" s="124"/>
      <c r="B141" s="124"/>
      <c r="C141" s="125" t="s">
        <v>613</v>
      </c>
      <c r="D141" s="128"/>
      <c r="E141" s="124"/>
      <c r="F141" s="124"/>
      <c r="G141" s="124"/>
      <c r="H141" s="129"/>
      <c r="I141" s="124"/>
      <c r="J141" s="124"/>
      <c r="K141" s="124"/>
      <c r="L141" s="124"/>
      <c r="M141" s="124"/>
      <c r="N141" s="124"/>
      <c r="O141" s="175"/>
    </row>
    <row r="142" spans="1:15" s="130" customFormat="1" ht="25.5" customHeight="1" hidden="1">
      <c r="A142" s="124"/>
      <c r="B142" s="124"/>
      <c r="C142" s="125" t="s">
        <v>614</v>
      </c>
      <c r="D142" s="128"/>
      <c r="E142" s="124"/>
      <c r="F142" s="124"/>
      <c r="G142" s="124"/>
      <c r="H142" s="129"/>
      <c r="I142" s="124"/>
      <c r="J142" s="124"/>
      <c r="K142" s="124"/>
      <c r="L142" s="124"/>
      <c r="M142" s="124"/>
      <c r="N142" s="124"/>
      <c r="O142" s="175"/>
    </row>
    <row r="143" spans="1:15" s="130" customFormat="1" ht="25.5" customHeight="1" hidden="1">
      <c r="A143" s="124"/>
      <c r="B143" s="124"/>
      <c r="C143" s="125" t="s">
        <v>615</v>
      </c>
      <c r="D143" s="128"/>
      <c r="E143" s="124"/>
      <c r="F143" s="124"/>
      <c r="G143" s="124"/>
      <c r="H143" s="129"/>
      <c r="I143" s="124"/>
      <c r="J143" s="124"/>
      <c r="K143" s="124"/>
      <c r="L143" s="124"/>
      <c r="M143" s="124"/>
      <c r="N143" s="124"/>
      <c r="O143" s="175"/>
    </row>
    <row r="144" spans="1:15" s="130" customFormat="1" ht="25.5" customHeight="1" hidden="1">
      <c r="A144" s="124"/>
      <c r="B144" s="124"/>
      <c r="C144" s="125" t="s">
        <v>616</v>
      </c>
      <c r="D144" s="128"/>
      <c r="E144" s="124"/>
      <c r="F144" s="124"/>
      <c r="G144" s="124"/>
      <c r="H144" s="129"/>
      <c r="I144" s="124"/>
      <c r="J144" s="124"/>
      <c r="K144" s="124"/>
      <c r="L144" s="124"/>
      <c r="M144" s="124"/>
      <c r="N144" s="124"/>
      <c r="O144" s="175"/>
    </row>
    <row r="145" spans="1:15" s="130" customFormat="1" ht="37.5" customHeight="1" hidden="1">
      <c r="A145" s="124"/>
      <c r="B145" s="124"/>
      <c r="C145" s="125" t="s">
        <v>617</v>
      </c>
      <c r="D145" s="128"/>
      <c r="E145" s="124"/>
      <c r="F145" s="124"/>
      <c r="G145" s="124"/>
      <c r="H145" s="129"/>
      <c r="I145" s="124"/>
      <c r="J145" s="124"/>
      <c r="K145" s="124"/>
      <c r="L145" s="124"/>
      <c r="M145" s="124"/>
      <c r="N145" s="124"/>
      <c r="O145" s="175"/>
    </row>
    <row r="146" spans="1:16" s="136" customFormat="1" ht="40.5" customHeight="1">
      <c r="A146" s="131">
        <v>26</v>
      </c>
      <c r="B146" s="131" t="s">
        <v>469</v>
      </c>
      <c r="C146" s="132" t="s">
        <v>618</v>
      </c>
      <c r="D146" s="133">
        <v>1</v>
      </c>
      <c r="E146" s="131"/>
      <c r="F146" s="131"/>
      <c r="G146" s="131"/>
      <c r="H146" s="134"/>
      <c r="I146" s="142">
        <v>2000</v>
      </c>
      <c r="J146" s="142"/>
      <c r="K146" s="131" t="s">
        <v>599</v>
      </c>
      <c r="L146" s="131"/>
      <c r="M146" s="131"/>
      <c r="N146" s="131"/>
      <c r="O146" s="176"/>
      <c r="P146" s="136" t="s">
        <v>582</v>
      </c>
    </row>
    <row r="147" spans="1:15" s="130" customFormat="1" ht="26.25" customHeight="1" hidden="1">
      <c r="A147" s="124"/>
      <c r="B147" s="124"/>
      <c r="C147" s="137" t="s">
        <v>500</v>
      </c>
      <c r="D147" s="128"/>
      <c r="E147" s="124"/>
      <c r="F147" s="124"/>
      <c r="G147" s="124"/>
      <c r="H147" s="129"/>
      <c r="I147" s="124"/>
      <c r="J147" s="124"/>
      <c r="K147" s="124" t="s">
        <v>600</v>
      </c>
      <c r="L147" s="124"/>
      <c r="M147" s="124"/>
      <c r="N147" s="124"/>
      <c r="O147" s="175"/>
    </row>
    <row r="148" spans="1:15" s="130" customFormat="1" ht="41.25" customHeight="1" hidden="1">
      <c r="A148" s="124"/>
      <c r="B148" s="124"/>
      <c r="C148" s="125" t="s">
        <v>619</v>
      </c>
      <c r="D148" s="128"/>
      <c r="E148" s="124"/>
      <c r="F148" s="124"/>
      <c r="G148" s="124"/>
      <c r="H148" s="129"/>
      <c r="I148" s="124"/>
      <c r="J148" s="124"/>
      <c r="K148" s="124"/>
      <c r="L148" s="124"/>
      <c r="M148" s="124"/>
      <c r="N148" s="124"/>
      <c r="O148" s="175"/>
    </row>
    <row r="149" spans="1:15" s="130" customFormat="1" ht="41.25" customHeight="1" hidden="1">
      <c r="A149" s="124"/>
      <c r="B149" s="124"/>
      <c r="C149" s="125" t="s">
        <v>620</v>
      </c>
      <c r="D149" s="128"/>
      <c r="E149" s="124"/>
      <c r="F149" s="124"/>
      <c r="G149" s="124"/>
      <c r="H149" s="129"/>
      <c r="I149" s="124"/>
      <c r="J149" s="124"/>
      <c r="K149" s="124"/>
      <c r="L149" s="124"/>
      <c r="M149" s="124"/>
      <c r="N149" s="124"/>
      <c r="O149" s="175"/>
    </row>
    <row r="150" spans="1:15" s="130" customFormat="1" ht="26.25" customHeight="1" hidden="1">
      <c r="A150" s="124"/>
      <c r="B150" s="124"/>
      <c r="C150" s="125" t="s">
        <v>621</v>
      </c>
      <c r="D150" s="128"/>
      <c r="E150" s="124"/>
      <c r="F150" s="124"/>
      <c r="G150" s="124"/>
      <c r="H150" s="129"/>
      <c r="I150" s="124"/>
      <c r="J150" s="124"/>
      <c r="K150" s="124"/>
      <c r="L150" s="124"/>
      <c r="M150" s="124"/>
      <c r="N150" s="124"/>
      <c r="O150" s="175"/>
    </row>
    <row r="151" spans="1:15" s="130" customFormat="1" ht="75.75" customHeight="1">
      <c r="A151" s="124">
        <v>27</v>
      </c>
      <c r="B151" s="124" t="s">
        <v>469</v>
      </c>
      <c r="C151" s="125" t="s">
        <v>622</v>
      </c>
      <c r="D151" s="128">
        <v>1</v>
      </c>
      <c r="E151" s="124"/>
      <c r="F151" s="124"/>
      <c r="G151" s="124"/>
      <c r="H151" s="129">
        <v>5000</v>
      </c>
      <c r="I151" s="124"/>
      <c r="J151" s="124"/>
      <c r="K151" s="124" t="s">
        <v>599</v>
      </c>
      <c r="L151" s="124" t="s">
        <v>1029</v>
      </c>
      <c r="M151" s="124"/>
      <c r="N151" s="124"/>
      <c r="O151" s="175"/>
    </row>
    <row r="152" spans="1:15" s="130" customFormat="1" ht="26.25" customHeight="1" hidden="1">
      <c r="A152" s="124"/>
      <c r="B152" s="124"/>
      <c r="C152" s="137" t="s">
        <v>500</v>
      </c>
      <c r="D152" s="128"/>
      <c r="E152" s="124"/>
      <c r="F152" s="124"/>
      <c r="G152" s="124"/>
      <c r="H152" s="129"/>
      <c r="I152" s="124"/>
      <c r="J152" s="124"/>
      <c r="K152" s="124"/>
      <c r="L152" s="124"/>
      <c r="M152" s="124"/>
      <c r="N152" s="124"/>
      <c r="O152" s="175"/>
    </row>
    <row r="153" spans="1:15" s="130" customFormat="1" ht="38.25" customHeight="1" hidden="1">
      <c r="A153" s="124"/>
      <c r="B153" s="124"/>
      <c r="C153" s="125" t="s">
        <v>623</v>
      </c>
      <c r="D153" s="128"/>
      <c r="E153" s="124"/>
      <c r="F153" s="124"/>
      <c r="G153" s="124"/>
      <c r="H153" s="129"/>
      <c r="I153" s="124"/>
      <c r="J153" s="124"/>
      <c r="K153" s="124"/>
      <c r="L153" s="124"/>
      <c r="M153" s="124"/>
      <c r="N153" s="124"/>
      <c r="O153" s="175"/>
    </row>
    <row r="154" spans="1:15" s="130" customFormat="1" ht="41.25" customHeight="1" hidden="1">
      <c r="A154" s="124"/>
      <c r="B154" s="124"/>
      <c r="C154" s="125" t="s">
        <v>624</v>
      </c>
      <c r="D154" s="128"/>
      <c r="E154" s="124"/>
      <c r="F154" s="124"/>
      <c r="G154" s="124"/>
      <c r="H154" s="129"/>
      <c r="I154" s="124"/>
      <c r="J154" s="124"/>
      <c r="K154" s="124"/>
      <c r="L154" s="124"/>
      <c r="M154" s="124"/>
      <c r="N154" s="124"/>
      <c r="O154" s="175"/>
    </row>
    <row r="155" spans="1:16" s="130" customFormat="1" ht="59.25" customHeight="1">
      <c r="A155" s="124">
        <v>28</v>
      </c>
      <c r="B155" s="124" t="s">
        <v>469</v>
      </c>
      <c r="C155" s="125" t="s">
        <v>625</v>
      </c>
      <c r="D155" s="128">
        <v>1</v>
      </c>
      <c r="E155" s="124"/>
      <c r="F155" s="124"/>
      <c r="G155" s="124"/>
      <c r="H155" s="129"/>
      <c r="I155" s="124"/>
      <c r="J155" s="124"/>
      <c r="K155" s="124" t="s">
        <v>599</v>
      </c>
      <c r="L155" s="124" t="s">
        <v>1029</v>
      </c>
      <c r="M155" s="124"/>
      <c r="N155" s="124"/>
      <c r="O155" s="175"/>
      <c r="P155" s="130" t="s">
        <v>582</v>
      </c>
    </row>
    <row r="156" spans="1:15" s="130" customFormat="1" ht="26.25" customHeight="1" hidden="1">
      <c r="A156" s="124"/>
      <c r="B156" s="124"/>
      <c r="C156" s="137" t="s">
        <v>500</v>
      </c>
      <c r="D156" s="128"/>
      <c r="E156" s="124"/>
      <c r="F156" s="124"/>
      <c r="G156" s="124"/>
      <c r="H156" s="129"/>
      <c r="I156" s="124"/>
      <c r="J156" s="124"/>
      <c r="K156" s="124"/>
      <c r="L156" s="124"/>
      <c r="M156" s="124"/>
      <c r="N156" s="124"/>
      <c r="O156" s="175"/>
    </row>
    <row r="157" spans="1:15" s="130" customFormat="1" ht="58.5" customHeight="1" hidden="1">
      <c r="A157" s="124"/>
      <c r="B157" s="124"/>
      <c r="C157" s="125" t="s">
        <v>626</v>
      </c>
      <c r="D157" s="128"/>
      <c r="E157" s="124"/>
      <c r="F157" s="124"/>
      <c r="G157" s="124"/>
      <c r="H157" s="129"/>
      <c r="I157" s="124"/>
      <c r="J157" s="124"/>
      <c r="K157" s="124"/>
      <c r="L157" s="124"/>
      <c r="M157" s="124"/>
      <c r="N157" s="124"/>
      <c r="O157" s="175"/>
    </row>
    <row r="158" spans="1:15" s="130" customFormat="1" ht="25.5" customHeight="1" hidden="1">
      <c r="A158" s="124"/>
      <c r="B158" s="124"/>
      <c r="C158" s="125" t="s">
        <v>627</v>
      </c>
      <c r="D158" s="128"/>
      <c r="E158" s="124"/>
      <c r="F158" s="124"/>
      <c r="G158" s="124"/>
      <c r="H158" s="129"/>
      <c r="I158" s="124"/>
      <c r="J158" s="124"/>
      <c r="K158" s="124"/>
      <c r="L158" s="124"/>
      <c r="M158" s="124"/>
      <c r="N158" s="124"/>
      <c r="O158" s="175"/>
    </row>
    <row r="159" spans="1:15" s="130" customFormat="1" ht="41.25" customHeight="1" hidden="1">
      <c r="A159" s="124"/>
      <c r="B159" s="124"/>
      <c r="C159" s="125" t="s">
        <v>628</v>
      </c>
      <c r="D159" s="128"/>
      <c r="E159" s="124"/>
      <c r="F159" s="124"/>
      <c r="G159" s="124"/>
      <c r="H159" s="129"/>
      <c r="I159" s="124"/>
      <c r="J159" s="124"/>
      <c r="K159" s="124"/>
      <c r="L159" s="124"/>
      <c r="M159" s="124"/>
      <c r="N159" s="124"/>
      <c r="O159" s="175"/>
    </row>
    <row r="160" spans="1:15" s="130" customFormat="1" ht="26.25" customHeight="1" hidden="1">
      <c r="A160" s="124"/>
      <c r="B160" s="124"/>
      <c r="C160" s="125" t="s">
        <v>629</v>
      </c>
      <c r="D160" s="128"/>
      <c r="E160" s="124"/>
      <c r="F160" s="124"/>
      <c r="G160" s="124"/>
      <c r="H160" s="129"/>
      <c r="I160" s="124"/>
      <c r="J160" s="124"/>
      <c r="K160" s="124"/>
      <c r="L160" s="124"/>
      <c r="M160" s="124"/>
      <c r="N160" s="124"/>
      <c r="O160" s="175"/>
    </row>
    <row r="161" spans="1:15" s="130" customFormat="1" ht="40.5" customHeight="1">
      <c r="A161" s="124">
        <v>29</v>
      </c>
      <c r="B161" s="124" t="s">
        <v>469</v>
      </c>
      <c r="C161" s="143" t="s">
        <v>630</v>
      </c>
      <c r="D161" s="128">
        <v>2</v>
      </c>
      <c r="E161" s="124"/>
      <c r="F161" s="124"/>
      <c r="G161" s="124"/>
      <c r="H161" s="129"/>
      <c r="I161" s="124"/>
      <c r="J161" s="124"/>
      <c r="K161" s="124" t="s">
        <v>631</v>
      </c>
      <c r="L161" s="124" t="s">
        <v>1029</v>
      </c>
      <c r="M161" s="124"/>
      <c r="N161" s="124"/>
      <c r="O161" s="175"/>
    </row>
    <row r="162" spans="1:15" s="130" customFormat="1" ht="26.25" customHeight="1" hidden="1">
      <c r="A162" s="124"/>
      <c r="B162" s="124"/>
      <c r="C162" s="125"/>
      <c r="D162" s="128"/>
      <c r="E162" s="124"/>
      <c r="F162" s="124"/>
      <c r="G162" s="124"/>
      <c r="H162" s="129"/>
      <c r="I162" s="124"/>
      <c r="J162" s="124"/>
      <c r="K162" s="124"/>
      <c r="L162" s="124" t="s">
        <v>1029</v>
      </c>
      <c r="M162" s="124"/>
      <c r="N162" s="124"/>
      <c r="O162" s="175"/>
    </row>
    <row r="163" spans="1:17" s="130" customFormat="1" ht="23.25" customHeight="1">
      <c r="A163" s="124">
        <v>30</v>
      </c>
      <c r="B163" s="124" t="s">
        <v>469</v>
      </c>
      <c r="C163" s="125" t="s">
        <v>632</v>
      </c>
      <c r="D163" s="128">
        <v>2</v>
      </c>
      <c r="E163" s="124"/>
      <c r="F163" s="124"/>
      <c r="G163" s="124"/>
      <c r="H163" s="129"/>
      <c r="I163" s="124"/>
      <c r="J163" s="124"/>
      <c r="K163" s="124" t="s">
        <v>633</v>
      </c>
      <c r="L163" s="124" t="s">
        <v>1029</v>
      </c>
      <c r="M163" s="124"/>
      <c r="N163" s="124"/>
      <c r="O163" s="175"/>
      <c r="P163" s="216" t="s">
        <v>634</v>
      </c>
      <c r="Q163" s="217"/>
    </row>
    <row r="164" spans="1:15" s="130" customFormat="1" ht="26.25" customHeight="1" hidden="1">
      <c r="A164" s="124"/>
      <c r="B164" s="124"/>
      <c r="C164" s="137" t="s">
        <v>500</v>
      </c>
      <c r="D164" s="128"/>
      <c r="E164" s="124"/>
      <c r="F164" s="124"/>
      <c r="G164" s="124"/>
      <c r="H164" s="129"/>
      <c r="I164" s="124"/>
      <c r="J164" s="124"/>
      <c r="K164" s="124"/>
      <c r="L164" s="124" t="s">
        <v>1029</v>
      </c>
      <c r="M164" s="124"/>
      <c r="N164" s="124"/>
      <c r="O164" s="175"/>
    </row>
    <row r="165" spans="1:15" s="130" customFormat="1" ht="58.5" customHeight="1" hidden="1">
      <c r="A165" s="124"/>
      <c r="B165" s="124"/>
      <c r="C165" s="125" t="s">
        <v>635</v>
      </c>
      <c r="D165" s="128"/>
      <c r="E165" s="124"/>
      <c r="F165" s="124"/>
      <c r="G165" s="124"/>
      <c r="H165" s="129"/>
      <c r="I165" s="124"/>
      <c r="J165" s="124"/>
      <c r="K165" s="124"/>
      <c r="L165" s="124" t="s">
        <v>1029</v>
      </c>
      <c r="M165" s="124"/>
      <c r="N165" s="124"/>
      <c r="O165" s="175"/>
    </row>
    <row r="166" spans="1:15" s="130" customFormat="1" ht="41.25" customHeight="1" hidden="1">
      <c r="A166" s="124"/>
      <c r="B166" s="124"/>
      <c r="C166" s="125" t="s">
        <v>636</v>
      </c>
      <c r="D166" s="128"/>
      <c r="E166" s="124"/>
      <c r="F166" s="124"/>
      <c r="G166" s="124"/>
      <c r="H166" s="129"/>
      <c r="I166" s="124"/>
      <c r="J166" s="124"/>
      <c r="K166" s="124"/>
      <c r="L166" s="124" t="s">
        <v>1029</v>
      </c>
      <c r="M166" s="124"/>
      <c r="N166" s="124"/>
      <c r="O166" s="175"/>
    </row>
    <row r="167" spans="1:15" s="130" customFormat="1" ht="61.5" customHeight="1" hidden="1">
      <c r="A167" s="124"/>
      <c r="B167" s="124"/>
      <c r="C167" s="125" t="s">
        <v>637</v>
      </c>
      <c r="D167" s="128"/>
      <c r="E167" s="124"/>
      <c r="F167" s="124"/>
      <c r="G167" s="124"/>
      <c r="H167" s="129"/>
      <c r="I167" s="124"/>
      <c r="J167" s="124"/>
      <c r="K167" s="124"/>
      <c r="L167" s="124" t="s">
        <v>1029</v>
      </c>
      <c r="M167" s="124"/>
      <c r="N167" s="124"/>
      <c r="O167" s="175"/>
    </row>
    <row r="168" spans="1:15" s="130" customFormat="1" ht="60" customHeight="1" hidden="1">
      <c r="A168" s="124"/>
      <c r="B168" s="124"/>
      <c r="C168" s="125" t="s">
        <v>638</v>
      </c>
      <c r="D168" s="128"/>
      <c r="E168" s="124"/>
      <c r="F168" s="124"/>
      <c r="G168" s="124"/>
      <c r="H168" s="129"/>
      <c r="I168" s="124"/>
      <c r="J168" s="124"/>
      <c r="K168" s="124"/>
      <c r="L168" s="124" t="s">
        <v>1029</v>
      </c>
      <c r="M168" s="124"/>
      <c r="N168" s="124"/>
      <c r="O168" s="175"/>
    </row>
    <row r="169" spans="1:15" s="130" customFormat="1" ht="97.5" customHeight="1" hidden="1">
      <c r="A169" s="124"/>
      <c r="B169" s="124"/>
      <c r="C169" s="125" t="s">
        <v>639</v>
      </c>
      <c r="D169" s="128"/>
      <c r="E169" s="124"/>
      <c r="F169" s="124"/>
      <c r="G169" s="124"/>
      <c r="H169" s="129"/>
      <c r="I169" s="124"/>
      <c r="J169" s="124"/>
      <c r="K169" s="124"/>
      <c r="L169" s="124" t="s">
        <v>1029</v>
      </c>
      <c r="M169" s="124"/>
      <c r="N169" s="124"/>
      <c r="O169" s="175"/>
    </row>
    <row r="170" spans="1:15" s="130" customFormat="1" ht="26.25" customHeight="1" hidden="1">
      <c r="A170" s="124"/>
      <c r="B170" s="124"/>
      <c r="C170" s="125" t="s">
        <v>640</v>
      </c>
      <c r="D170" s="128"/>
      <c r="E170" s="124"/>
      <c r="F170" s="124"/>
      <c r="G170" s="124"/>
      <c r="H170" s="129"/>
      <c r="I170" s="124"/>
      <c r="J170" s="124"/>
      <c r="K170" s="124"/>
      <c r="L170" s="124" t="s">
        <v>1029</v>
      </c>
      <c r="M170" s="124"/>
      <c r="N170" s="124"/>
      <c r="O170" s="175"/>
    </row>
    <row r="171" spans="1:15" s="130" customFormat="1" ht="42" customHeight="1" hidden="1">
      <c r="A171" s="124"/>
      <c r="B171" s="124"/>
      <c r="C171" s="125" t="s">
        <v>641</v>
      </c>
      <c r="D171" s="128"/>
      <c r="E171" s="124"/>
      <c r="F171" s="124"/>
      <c r="G171" s="124"/>
      <c r="H171" s="129"/>
      <c r="I171" s="124"/>
      <c r="J171" s="124"/>
      <c r="K171" s="124"/>
      <c r="L171" s="124" t="s">
        <v>1029</v>
      </c>
      <c r="M171" s="124"/>
      <c r="N171" s="124"/>
      <c r="O171" s="175"/>
    </row>
    <row r="172" spans="1:17" s="130" customFormat="1" ht="79.5" customHeight="1">
      <c r="A172" s="124">
        <v>31</v>
      </c>
      <c r="B172" s="124" t="s">
        <v>469</v>
      </c>
      <c r="C172" s="125" t="s">
        <v>642</v>
      </c>
      <c r="D172" s="128">
        <v>2</v>
      </c>
      <c r="E172" s="124"/>
      <c r="F172" s="124"/>
      <c r="G172" s="124"/>
      <c r="H172" s="129"/>
      <c r="I172" s="124"/>
      <c r="J172" s="124"/>
      <c r="K172" s="124" t="s">
        <v>633</v>
      </c>
      <c r="L172" s="124" t="s">
        <v>1029</v>
      </c>
      <c r="M172" s="124"/>
      <c r="N172" s="124"/>
      <c r="O172" s="175"/>
      <c r="P172" s="216" t="s">
        <v>634</v>
      </c>
      <c r="Q172" s="217"/>
    </row>
    <row r="173" spans="1:17" s="130" customFormat="1" ht="26.25" customHeight="1">
      <c r="A173" s="124">
        <v>32</v>
      </c>
      <c r="B173" s="124" t="s">
        <v>469</v>
      </c>
      <c r="C173" s="125" t="s">
        <v>643</v>
      </c>
      <c r="D173" s="128">
        <v>2</v>
      </c>
      <c r="E173" s="124"/>
      <c r="F173" s="124"/>
      <c r="G173" s="124"/>
      <c r="H173" s="129"/>
      <c r="I173" s="124"/>
      <c r="J173" s="124"/>
      <c r="K173" s="124" t="s">
        <v>633</v>
      </c>
      <c r="L173" s="124" t="s">
        <v>1029</v>
      </c>
      <c r="M173" s="124"/>
      <c r="N173" s="124"/>
      <c r="O173" s="175"/>
      <c r="P173" s="216" t="s">
        <v>634</v>
      </c>
      <c r="Q173" s="217"/>
    </row>
    <row r="174" spans="1:15" s="130" customFormat="1" ht="39" customHeight="1">
      <c r="A174" s="124">
        <v>33</v>
      </c>
      <c r="B174" s="124" t="s">
        <v>469</v>
      </c>
      <c r="C174" s="125" t="s">
        <v>644</v>
      </c>
      <c r="D174" s="128">
        <v>2</v>
      </c>
      <c r="E174" s="124"/>
      <c r="F174" s="124"/>
      <c r="G174" s="124"/>
      <c r="H174" s="129">
        <v>12500</v>
      </c>
      <c r="I174" s="124"/>
      <c r="J174" s="124"/>
      <c r="K174" s="124" t="s">
        <v>645</v>
      </c>
      <c r="L174" s="124" t="s">
        <v>1029</v>
      </c>
      <c r="M174" s="124"/>
      <c r="N174" s="124"/>
      <c r="O174" s="175"/>
    </row>
    <row r="175" spans="1:15" s="130" customFormat="1" ht="26.25" customHeight="1" hidden="1">
      <c r="A175" s="124"/>
      <c r="B175" s="124"/>
      <c r="C175" s="137" t="s">
        <v>500</v>
      </c>
      <c r="D175" s="128"/>
      <c r="E175" s="124"/>
      <c r="F175" s="124"/>
      <c r="G175" s="124"/>
      <c r="H175" s="129"/>
      <c r="I175" s="124"/>
      <c r="J175" s="124"/>
      <c r="K175" s="124"/>
      <c r="L175" s="124"/>
      <c r="M175" s="124"/>
      <c r="N175" s="124"/>
      <c r="O175" s="175"/>
    </row>
    <row r="176" spans="1:15" s="130" customFormat="1" ht="40.5" customHeight="1" hidden="1">
      <c r="A176" s="124"/>
      <c r="B176" s="124"/>
      <c r="C176" s="125" t="s">
        <v>646</v>
      </c>
      <c r="D176" s="128"/>
      <c r="E176" s="124"/>
      <c r="F176" s="124"/>
      <c r="G176" s="124"/>
      <c r="H176" s="129"/>
      <c r="I176" s="124"/>
      <c r="J176" s="124"/>
      <c r="K176" s="124"/>
      <c r="L176" s="124"/>
      <c r="M176" s="124"/>
      <c r="N176" s="124"/>
      <c r="O176" s="175"/>
    </row>
    <row r="177" spans="1:15" s="130" customFormat="1" ht="76.5" customHeight="1" hidden="1">
      <c r="A177" s="124"/>
      <c r="B177" s="124"/>
      <c r="C177" s="125" t="s">
        <v>647</v>
      </c>
      <c r="D177" s="128"/>
      <c r="E177" s="124"/>
      <c r="F177" s="124"/>
      <c r="G177" s="124"/>
      <c r="H177" s="129"/>
      <c r="I177" s="124"/>
      <c r="J177" s="124"/>
      <c r="K177" s="124"/>
      <c r="L177" s="124"/>
      <c r="M177" s="124"/>
      <c r="N177" s="124"/>
      <c r="O177" s="175"/>
    </row>
    <row r="178" spans="1:15" s="130" customFormat="1" ht="57.75" customHeight="1" hidden="1">
      <c r="A178" s="124"/>
      <c r="B178" s="124"/>
      <c r="C178" s="125" t="s">
        <v>648</v>
      </c>
      <c r="D178" s="128"/>
      <c r="E178" s="124"/>
      <c r="F178" s="124"/>
      <c r="G178" s="124"/>
      <c r="H178" s="129"/>
      <c r="I178" s="124"/>
      <c r="J178" s="124"/>
      <c r="K178" s="124"/>
      <c r="L178" s="124"/>
      <c r="M178" s="124"/>
      <c r="N178" s="124"/>
      <c r="O178" s="175"/>
    </row>
    <row r="179" spans="1:15" s="130" customFormat="1" ht="40.5" customHeight="1" hidden="1">
      <c r="A179" s="124"/>
      <c r="B179" s="124"/>
      <c r="C179" s="125" t="s">
        <v>649</v>
      </c>
      <c r="D179" s="128"/>
      <c r="E179" s="124"/>
      <c r="F179" s="124"/>
      <c r="G179" s="124"/>
      <c r="H179" s="129"/>
      <c r="I179" s="124"/>
      <c r="J179" s="124"/>
      <c r="K179" s="124"/>
      <c r="L179" s="124"/>
      <c r="M179" s="124"/>
      <c r="N179" s="124"/>
      <c r="O179" s="175"/>
    </row>
    <row r="180" spans="1:15" s="130" customFormat="1" ht="39.75" customHeight="1" hidden="1">
      <c r="A180" s="124"/>
      <c r="B180" s="124"/>
      <c r="C180" s="125" t="s">
        <v>650</v>
      </c>
      <c r="D180" s="128"/>
      <c r="E180" s="124"/>
      <c r="F180" s="124"/>
      <c r="G180" s="124"/>
      <c r="H180" s="129"/>
      <c r="I180" s="124"/>
      <c r="J180" s="124"/>
      <c r="K180" s="124"/>
      <c r="L180" s="124"/>
      <c r="M180" s="124"/>
      <c r="N180" s="124"/>
      <c r="O180" s="175"/>
    </row>
    <row r="181" spans="1:15" s="130" customFormat="1" ht="39.75" customHeight="1">
      <c r="A181" s="124">
        <v>34</v>
      </c>
      <c r="B181" s="124" t="s">
        <v>469</v>
      </c>
      <c r="C181" s="125" t="s">
        <v>651</v>
      </c>
      <c r="D181" s="128">
        <v>2</v>
      </c>
      <c r="E181" s="124"/>
      <c r="F181" s="124"/>
      <c r="G181" s="124"/>
      <c r="H181" s="129">
        <v>3000</v>
      </c>
      <c r="I181" s="124"/>
      <c r="J181" s="124"/>
      <c r="K181" s="124" t="s">
        <v>645</v>
      </c>
      <c r="L181" s="124" t="s">
        <v>1029</v>
      </c>
      <c r="M181" s="124"/>
      <c r="N181" s="124"/>
      <c r="O181" s="175"/>
    </row>
    <row r="182" spans="1:15" s="130" customFormat="1" ht="26.25" customHeight="1" hidden="1">
      <c r="A182" s="124"/>
      <c r="B182" s="124"/>
      <c r="C182" s="137" t="s">
        <v>500</v>
      </c>
      <c r="D182" s="128"/>
      <c r="E182" s="124"/>
      <c r="F182" s="124"/>
      <c r="G182" s="124"/>
      <c r="H182" s="129"/>
      <c r="I182" s="124"/>
      <c r="J182" s="124"/>
      <c r="K182" s="124"/>
      <c r="L182" s="124" t="s">
        <v>1029</v>
      </c>
      <c r="M182" s="124"/>
      <c r="N182" s="124"/>
      <c r="O182" s="175"/>
    </row>
    <row r="183" spans="1:15" s="130" customFormat="1" ht="26.25" customHeight="1" hidden="1">
      <c r="A183" s="124"/>
      <c r="B183" s="124"/>
      <c r="C183" s="125" t="s">
        <v>652</v>
      </c>
      <c r="D183" s="128"/>
      <c r="E183" s="124"/>
      <c r="F183" s="124"/>
      <c r="G183" s="124"/>
      <c r="H183" s="129"/>
      <c r="I183" s="124"/>
      <c r="J183" s="124"/>
      <c r="K183" s="124"/>
      <c r="L183" s="124" t="s">
        <v>1029</v>
      </c>
      <c r="M183" s="124"/>
      <c r="N183" s="124"/>
      <c r="O183" s="175"/>
    </row>
    <row r="184" spans="1:15" s="130" customFormat="1" ht="57" customHeight="1" hidden="1">
      <c r="A184" s="124"/>
      <c r="B184" s="124"/>
      <c r="C184" s="125" t="s">
        <v>653</v>
      </c>
      <c r="D184" s="128"/>
      <c r="E184" s="124"/>
      <c r="F184" s="124"/>
      <c r="G184" s="124"/>
      <c r="H184" s="129"/>
      <c r="I184" s="124"/>
      <c r="J184" s="124"/>
      <c r="K184" s="124"/>
      <c r="L184" s="124" t="s">
        <v>1029</v>
      </c>
      <c r="M184" s="124"/>
      <c r="N184" s="124"/>
      <c r="O184" s="175"/>
    </row>
    <row r="185" spans="1:15" s="130" customFormat="1" ht="39" customHeight="1" hidden="1">
      <c r="A185" s="124"/>
      <c r="B185" s="124"/>
      <c r="C185" s="125" t="s">
        <v>654</v>
      </c>
      <c r="D185" s="128"/>
      <c r="E185" s="124"/>
      <c r="F185" s="124"/>
      <c r="G185" s="124"/>
      <c r="H185" s="129"/>
      <c r="I185" s="124"/>
      <c r="J185" s="124"/>
      <c r="K185" s="124"/>
      <c r="L185" s="124" t="s">
        <v>1029</v>
      </c>
      <c r="M185" s="124"/>
      <c r="N185" s="124"/>
      <c r="O185" s="175"/>
    </row>
    <row r="186" spans="1:15" s="130" customFormat="1" ht="59.25" customHeight="1" hidden="1">
      <c r="A186" s="124"/>
      <c r="B186" s="124"/>
      <c r="C186" s="125" t="s">
        <v>655</v>
      </c>
      <c r="D186" s="128"/>
      <c r="E186" s="124"/>
      <c r="F186" s="124"/>
      <c r="G186" s="124"/>
      <c r="H186" s="129"/>
      <c r="I186" s="124"/>
      <c r="J186" s="124"/>
      <c r="K186" s="124"/>
      <c r="L186" s="124" t="s">
        <v>1029</v>
      </c>
      <c r="M186" s="124"/>
      <c r="N186" s="124"/>
      <c r="O186" s="175"/>
    </row>
    <row r="187" spans="1:17" s="130" customFormat="1" ht="26.25" customHeight="1">
      <c r="A187" s="124">
        <v>35</v>
      </c>
      <c r="B187" s="124" t="s">
        <v>469</v>
      </c>
      <c r="C187" s="125" t="s">
        <v>656</v>
      </c>
      <c r="D187" s="128">
        <v>2</v>
      </c>
      <c r="E187" s="124"/>
      <c r="F187" s="124"/>
      <c r="G187" s="124"/>
      <c r="H187" s="129">
        <v>50000</v>
      </c>
      <c r="I187" s="124"/>
      <c r="J187" s="124"/>
      <c r="K187" s="124" t="s">
        <v>657</v>
      </c>
      <c r="L187" s="124" t="s">
        <v>1029</v>
      </c>
      <c r="M187" s="124"/>
      <c r="N187" s="124"/>
      <c r="O187" s="177">
        <v>3000</v>
      </c>
      <c r="P187" s="216" t="s">
        <v>634</v>
      </c>
      <c r="Q187" s="217"/>
    </row>
    <row r="188" spans="1:15" s="130" customFormat="1" ht="26.25" customHeight="1" hidden="1">
      <c r="A188" s="124"/>
      <c r="B188" s="124"/>
      <c r="C188" s="137" t="s">
        <v>500</v>
      </c>
      <c r="D188" s="128"/>
      <c r="E188" s="124"/>
      <c r="F188" s="124"/>
      <c r="G188" s="124"/>
      <c r="H188" s="129"/>
      <c r="I188" s="124"/>
      <c r="J188" s="124"/>
      <c r="K188" s="124"/>
      <c r="L188" s="124" t="s">
        <v>1029</v>
      </c>
      <c r="M188" s="124"/>
      <c r="N188" s="124"/>
      <c r="O188" s="175"/>
    </row>
    <row r="189" spans="1:15" s="130" customFormat="1" ht="26.25" customHeight="1" hidden="1">
      <c r="A189" s="124"/>
      <c r="B189" s="124"/>
      <c r="C189" s="125" t="s">
        <v>658</v>
      </c>
      <c r="D189" s="128"/>
      <c r="E189" s="124"/>
      <c r="F189" s="124"/>
      <c r="G189" s="124"/>
      <c r="H189" s="129"/>
      <c r="I189" s="124"/>
      <c r="J189" s="124"/>
      <c r="K189" s="124" t="s">
        <v>659</v>
      </c>
      <c r="L189" s="124" t="s">
        <v>1029</v>
      </c>
      <c r="M189" s="124"/>
      <c r="N189" s="124"/>
      <c r="O189" s="175"/>
    </row>
    <row r="190" spans="1:15" s="130" customFormat="1" ht="43.5" customHeight="1" hidden="1">
      <c r="A190" s="124"/>
      <c r="B190" s="124"/>
      <c r="C190" s="125" t="s">
        <v>660</v>
      </c>
      <c r="D190" s="128"/>
      <c r="E190" s="124"/>
      <c r="F190" s="124"/>
      <c r="G190" s="124"/>
      <c r="H190" s="129"/>
      <c r="I190" s="124"/>
      <c r="J190" s="124"/>
      <c r="K190" s="124" t="s">
        <v>661</v>
      </c>
      <c r="L190" s="124" t="s">
        <v>1029</v>
      </c>
      <c r="M190" s="124"/>
      <c r="N190" s="124"/>
      <c r="O190" s="175"/>
    </row>
    <row r="191" spans="1:15" s="130" customFormat="1" ht="39" customHeight="1" hidden="1">
      <c r="A191" s="124"/>
      <c r="B191" s="124"/>
      <c r="C191" s="125" t="s">
        <v>662</v>
      </c>
      <c r="D191" s="128"/>
      <c r="E191" s="124"/>
      <c r="F191" s="124"/>
      <c r="G191" s="124"/>
      <c r="H191" s="129"/>
      <c r="I191" s="124"/>
      <c r="J191" s="124"/>
      <c r="K191" s="124"/>
      <c r="L191" s="124" t="s">
        <v>1029</v>
      </c>
      <c r="M191" s="124"/>
      <c r="N191" s="124"/>
      <c r="O191" s="175"/>
    </row>
    <row r="192" spans="1:15" s="130" customFormat="1" ht="40.5" customHeight="1" hidden="1">
      <c r="A192" s="124"/>
      <c r="B192" s="124"/>
      <c r="C192" s="125" t="s">
        <v>663</v>
      </c>
      <c r="D192" s="128"/>
      <c r="E192" s="124"/>
      <c r="F192" s="124"/>
      <c r="G192" s="124"/>
      <c r="H192" s="129"/>
      <c r="I192" s="124"/>
      <c r="J192" s="124"/>
      <c r="K192" s="124"/>
      <c r="L192" s="124" t="s">
        <v>1029</v>
      </c>
      <c r="M192" s="124"/>
      <c r="N192" s="124"/>
      <c r="O192" s="175"/>
    </row>
    <row r="193" spans="1:15" s="130" customFormat="1" ht="39.75" customHeight="1" hidden="1">
      <c r="A193" s="124"/>
      <c r="B193" s="124"/>
      <c r="C193" s="125" t="s">
        <v>664</v>
      </c>
      <c r="D193" s="128"/>
      <c r="E193" s="124"/>
      <c r="F193" s="124"/>
      <c r="G193" s="124"/>
      <c r="H193" s="129"/>
      <c r="I193" s="124"/>
      <c r="J193" s="124"/>
      <c r="K193" s="124"/>
      <c r="L193" s="124" t="s">
        <v>1029</v>
      </c>
      <c r="M193" s="124"/>
      <c r="N193" s="124"/>
      <c r="O193" s="175"/>
    </row>
    <row r="194" spans="1:15" s="130" customFormat="1" ht="26.25" customHeight="1">
      <c r="A194" s="124">
        <v>36</v>
      </c>
      <c r="B194" s="124" t="s">
        <v>469</v>
      </c>
      <c r="C194" s="125" t="s">
        <v>665</v>
      </c>
      <c r="D194" s="128">
        <v>2</v>
      </c>
      <c r="E194" s="124"/>
      <c r="F194" s="124"/>
      <c r="G194" s="124"/>
      <c r="H194" s="129">
        <v>50000</v>
      </c>
      <c r="I194" s="124"/>
      <c r="J194" s="124"/>
      <c r="K194" s="124" t="s">
        <v>657</v>
      </c>
      <c r="L194" s="124" t="s">
        <v>1029</v>
      </c>
      <c r="M194" s="124"/>
      <c r="N194" s="124"/>
      <c r="O194" s="177">
        <v>2000</v>
      </c>
    </row>
    <row r="195" spans="1:15" s="130" customFormat="1" ht="26.25" customHeight="1" hidden="1">
      <c r="A195" s="124"/>
      <c r="B195" s="124"/>
      <c r="C195" s="137" t="s">
        <v>500</v>
      </c>
      <c r="D195" s="128"/>
      <c r="E195" s="124"/>
      <c r="F195" s="124"/>
      <c r="G195" s="124"/>
      <c r="H195" s="129"/>
      <c r="I195" s="124"/>
      <c r="J195" s="124"/>
      <c r="K195" s="124"/>
      <c r="L195" s="124" t="s">
        <v>1029</v>
      </c>
      <c r="M195" s="124"/>
      <c r="N195" s="124"/>
      <c r="O195" s="175"/>
    </row>
    <row r="196" spans="1:15" s="130" customFormat="1" ht="26.25" customHeight="1" hidden="1">
      <c r="A196" s="124"/>
      <c r="B196" s="124"/>
      <c r="C196" s="125" t="s">
        <v>666</v>
      </c>
      <c r="D196" s="128"/>
      <c r="E196" s="124"/>
      <c r="F196" s="124"/>
      <c r="G196" s="124"/>
      <c r="H196" s="129"/>
      <c r="I196" s="124"/>
      <c r="J196" s="124"/>
      <c r="K196" s="124"/>
      <c r="L196" s="124" t="s">
        <v>1029</v>
      </c>
      <c r="M196" s="124"/>
      <c r="N196" s="124"/>
      <c r="O196" s="175"/>
    </row>
    <row r="197" spans="1:15" s="130" customFormat="1" ht="41.25" customHeight="1" hidden="1">
      <c r="A197" s="124"/>
      <c r="B197" s="124"/>
      <c r="C197" s="125" t="s">
        <v>667</v>
      </c>
      <c r="D197" s="128"/>
      <c r="E197" s="124"/>
      <c r="F197" s="124"/>
      <c r="G197" s="124"/>
      <c r="H197" s="129"/>
      <c r="I197" s="124"/>
      <c r="J197" s="124"/>
      <c r="K197" s="124"/>
      <c r="L197" s="124" t="s">
        <v>1029</v>
      </c>
      <c r="M197" s="124"/>
      <c r="N197" s="124"/>
      <c r="O197" s="175"/>
    </row>
    <row r="198" spans="1:15" s="130" customFormat="1" ht="39" customHeight="1" hidden="1">
      <c r="A198" s="124"/>
      <c r="B198" s="124"/>
      <c r="C198" s="125" t="s">
        <v>668</v>
      </c>
      <c r="D198" s="128"/>
      <c r="E198" s="124"/>
      <c r="F198" s="124"/>
      <c r="G198" s="124"/>
      <c r="H198" s="129"/>
      <c r="I198" s="124"/>
      <c r="J198" s="124"/>
      <c r="K198" s="124"/>
      <c r="L198" s="124" t="s">
        <v>1029</v>
      </c>
      <c r="M198" s="124"/>
      <c r="N198" s="124"/>
      <c r="O198" s="175"/>
    </row>
    <row r="199" spans="1:15" s="130" customFormat="1" ht="25.5" customHeight="1" hidden="1">
      <c r="A199" s="124"/>
      <c r="B199" s="124"/>
      <c r="C199" s="125" t="s">
        <v>669</v>
      </c>
      <c r="D199" s="128"/>
      <c r="E199" s="124"/>
      <c r="F199" s="124"/>
      <c r="G199" s="124"/>
      <c r="H199" s="129"/>
      <c r="I199" s="124"/>
      <c r="J199" s="124"/>
      <c r="K199" s="124"/>
      <c r="L199" s="124" t="s">
        <v>1029</v>
      </c>
      <c r="M199" s="124"/>
      <c r="N199" s="124"/>
      <c r="O199" s="175"/>
    </row>
    <row r="200" spans="1:15" s="130" customFormat="1" ht="25.5" customHeight="1" hidden="1">
      <c r="A200" s="124"/>
      <c r="B200" s="124"/>
      <c r="C200" s="125" t="s">
        <v>670</v>
      </c>
      <c r="D200" s="128"/>
      <c r="E200" s="124"/>
      <c r="F200" s="124"/>
      <c r="G200" s="124"/>
      <c r="H200" s="129"/>
      <c r="I200" s="124"/>
      <c r="J200" s="124"/>
      <c r="K200" s="124"/>
      <c r="L200" s="124" t="s">
        <v>1029</v>
      </c>
      <c r="M200" s="124"/>
      <c r="N200" s="124"/>
      <c r="O200" s="175"/>
    </row>
    <row r="201" spans="1:15" s="130" customFormat="1" ht="25.5" customHeight="1" hidden="1">
      <c r="A201" s="124"/>
      <c r="B201" s="124"/>
      <c r="C201" s="125" t="s">
        <v>671</v>
      </c>
      <c r="D201" s="128"/>
      <c r="E201" s="124"/>
      <c r="F201" s="124"/>
      <c r="G201" s="124"/>
      <c r="H201" s="129"/>
      <c r="I201" s="124"/>
      <c r="J201" s="124"/>
      <c r="K201" s="124"/>
      <c r="L201" s="124" t="s">
        <v>1029</v>
      </c>
      <c r="M201" s="124"/>
      <c r="N201" s="124"/>
      <c r="O201" s="175"/>
    </row>
    <row r="202" spans="1:15" s="130" customFormat="1" ht="26.25" customHeight="1" hidden="1">
      <c r="A202" s="124"/>
      <c r="B202" s="124"/>
      <c r="C202" s="125" t="s">
        <v>672</v>
      </c>
      <c r="D202" s="128"/>
      <c r="E202" s="124"/>
      <c r="F202" s="124"/>
      <c r="G202" s="124"/>
      <c r="H202" s="129"/>
      <c r="I202" s="124"/>
      <c r="J202" s="124"/>
      <c r="K202" s="124"/>
      <c r="L202" s="124" t="s">
        <v>1029</v>
      </c>
      <c r="M202" s="124"/>
      <c r="N202" s="124"/>
      <c r="O202" s="175"/>
    </row>
    <row r="203" spans="1:15" s="130" customFormat="1" ht="23.25" customHeight="1">
      <c r="A203" s="124">
        <v>37</v>
      </c>
      <c r="B203" s="124" t="s">
        <v>469</v>
      </c>
      <c r="C203" s="125" t="s">
        <v>673</v>
      </c>
      <c r="D203" s="128">
        <v>2</v>
      </c>
      <c r="E203" s="124"/>
      <c r="F203" s="124"/>
      <c r="G203" s="124"/>
      <c r="H203" s="129">
        <v>2000000</v>
      </c>
      <c r="I203" s="124"/>
      <c r="J203" s="124"/>
      <c r="K203" s="124" t="s">
        <v>657</v>
      </c>
      <c r="L203" s="124" t="s">
        <v>1029</v>
      </c>
      <c r="M203" s="124"/>
      <c r="N203" s="124"/>
      <c r="O203" s="177">
        <v>50000</v>
      </c>
    </row>
    <row r="204" spans="1:15" s="130" customFormat="1" ht="26.25" customHeight="1" hidden="1">
      <c r="A204" s="124"/>
      <c r="B204" s="124"/>
      <c r="C204" s="137" t="s">
        <v>500</v>
      </c>
      <c r="D204" s="128"/>
      <c r="E204" s="124"/>
      <c r="F204" s="124"/>
      <c r="G204" s="124"/>
      <c r="H204" s="129"/>
      <c r="I204" s="124"/>
      <c r="J204" s="124"/>
      <c r="K204" s="124"/>
      <c r="L204" s="124" t="s">
        <v>1029</v>
      </c>
      <c r="M204" s="124"/>
      <c r="N204" s="124"/>
      <c r="O204" s="175"/>
    </row>
    <row r="205" spans="1:15" s="130" customFormat="1" ht="40.5" customHeight="1" hidden="1">
      <c r="A205" s="124"/>
      <c r="B205" s="124"/>
      <c r="C205" s="125" t="s">
        <v>674</v>
      </c>
      <c r="D205" s="128"/>
      <c r="E205" s="124"/>
      <c r="F205" s="124"/>
      <c r="G205" s="124"/>
      <c r="H205" s="129"/>
      <c r="I205" s="124"/>
      <c r="J205" s="124"/>
      <c r="K205" s="124"/>
      <c r="L205" s="124" t="s">
        <v>1029</v>
      </c>
      <c r="M205" s="124"/>
      <c r="N205" s="124"/>
      <c r="O205" s="175"/>
    </row>
    <row r="206" spans="1:15" s="130" customFormat="1" ht="40.5" customHeight="1" hidden="1">
      <c r="A206" s="124"/>
      <c r="B206" s="124"/>
      <c r="C206" s="125" t="s">
        <v>675</v>
      </c>
      <c r="D206" s="128"/>
      <c r="E206" s="124"/>
      <c r="F206" s="124"/>
      <c r="G206" s="124"/>
      <c r="H206" s="129"/>
      <c r="I206" s="124"/>
      <c r="J206" s="124"/>
      <c r="K206" s="124"/>
      <c r="L206" s="124" t="s">
        <v>1029</v>
      </c>
      <c r="M206" s="124"/>
      <c r="N206" s="124"/>
      <c r="O206" s="175"/>
    </row>
    <row r="207" spans="1:15" s="130" customFormat="1" ht="28.5" customHeight="1" hidden="1">
      <c r="A207" s="124"/>
      <c r="B207" s="124"/>
      <c r="C207" s="125" t="s">
        <v>676</v>
      </c>
      <c r="D207" s="128"/>
      <c r="E207" s="124"/>
      <c r="F207" s="124"/>
      <c r="G207" s="124"/>
      <c r="H207" s="129"/>
      <c r="I207" s="124"/>
      <c r="J207" s="124"/>
      <c r="K207" s="124"/>
      <c r="L207" s="124" t="s">
        <v>1029</v>
      </c>
      <c r="M207" s="124"/>
      <c r="N207" s="124"/>
      <c r="O207" s="175"/>
    </row>
    <row r="208" spans="1:15" s="130" customFormat="1" ht="62.25" customHeight="1" hidden="1">
      <c r="A208" s="124"/>
      <c r="B208" s="124"/>
      <c r="C208" s="125" t="s">
        <v>677</v>
      </c>
      <c r="D208" s="128"/>
      <c r="E208" s="124"/>
      <c r="F208" s="124"/>
      <c r="G208" s="124"/>
      <c r="H208" s="129"/>
      <c r="I208" s="124"/>
      <c r="J208" s="124"/>
      <c r="K208" s="124"/>
      <c r="L208" s="124" t="s">
        <v>1029</v>
      </c>
      <c r="M208" s="124"/>
      <c r="N208" s="124"/>
      <c r="O208" s="175"/>
    </row>
    <row r="209" spans="1:15" s="130" customFormat="1" ht="36.75" customHeight="1" hidden="1">
      <c r="A209" s="124"/>
      <c r="B209" s="124"/>
      <c r="C209" s="125" t="s">
        <v>678</v>
      </c>
      <c r="D209" s="128"/>
      <c r="E209" s="124"/>
      <c r="F209" s="124"/>
      <c r="G209" s="124"/>
      <c r="H209" s="129"/>
      <c r="I209" s="124"/>
      <c r="J209" s="124"/>
      <c r="K209" s="124"/>
      <c r="L209" s="124" t="s">
        <v>1029</v>
      </c>
      <c r="M209" s="124"/>
      <c r="N209" s="124"/>
      <c r="O209" s="175"/>
    </row>
    <row r="210" spans="1:15" s="130" customFormat="1" ht="26.25" customHeight="1" hidden="1">
      <c r="A210" s="124"/>
      <c r="B210" s="124"/>
      <c r="C210" s="125" t="s">
        <v>679</v>
      </c>
      <c r="D210" s="128"/>
      <c r="E210" s="124"/>
      <c r="F210" s="124"/>
      <c r="G210" s="124"/>
      <c r="H210" s="129"/>
      <c r="I210" s="124"/>
      <c r="J210" s="124"/>
      <c r="K210" s="124"/>
      <c r="L210" s="124" t="s">
        <v>1029</v>
      </c>
      <c r="M210" s="124"/>
      <c r="N210" s="124"/>
      <c r="O210" s="175"/>
    </row>
    <row r="211" spans="1:15" s="130" customFormat="1" ht="26.25" customHeight="1" hidden="1">
      <c r="A211" s="124"/>
      <c r="B211" s="124"/>
      <c r="C211" s="125" t="s">
        <v>680</v>
      </c>
      <c r="D211" s="128"/>
      <c r="E211" s="124"/>
      <c r="F211" s="124"/>
      <c r="G211" s="124"/>
      <c r="H211" s="129"/>
      <c r="I211" s="124"/>
      <c r="J211" s="124"/>
      <c r="K211" s="124"/>
      <c r="L211" s="124" t="s">
        <v>1029</v>
      </c>
      <c r="M211" s="124"/>
      <c r="N211" s="124"/>
      <c r="O211" s="175"/>
    </row>
    <row r="212" spans="1:17" s="130" customFormat="1" ht="22.5" customHeight="1">
      <c r="A212" s="124">
        <v>38</v>
      </c>
      <c r="B212" s="124" t="s">
        <v>469</v>
      </c>
      <c r="C212" s="125" t="s">
        <v>681</v>
      </c>
      <c r="D212" s="128">
        <v>2</v>
      </c>
      <c r="E212" s="124"/>
      <c r="F212" s="124"/>
      <c r="G212" s="124"/>
      <c r="H212" s="129"/>
      <c r="I212" s="124"/>
      <c r="J212" s="124"/>
      <c r="K212" s="124" t="s">
        <v>659</v>
      </c>
      <c r="L212" s="124" t="s">
        <v>1029</v>
      </c>
      <c r="M212" s="124"/>
      <c r="N212" s="124"/>
      <c r="O212" s="175"/>
      <c r="P212" s="216" t="s">
        <v>634</v>
      </c>
      <c r="Q212" s="217"/>
    </row>
    <row r="213" spans="1:15" s="130" customFormat="1" ht="26.25" customHeight="1" hidden="1">
      <c r="A213" s="124"/>
      <c r="B213" s="124"/>
      <c r="C213" s="137" t="s">
        <v>500</v>
      </c>
      <c r="D213" s="128"/>
      <c r="E213" s="124"/>
      <c r="F213" s="124"/>
      <c r="G213" s="124"/>
      <c r="H213" s="129"/>
      <c r="I213" s="124"/>
      <c r="J213" s="124"/>
      <c r="K213" s="124"/>
      <c r="L213" s="124"/>
      <c r="M213" s="124"/>
      <c r="N213" s="124"/>
      <c r="O213" s="175"/>
    </row>
    <row r="214" spans="1:15" s="130" customFormat="1" ht="42.75" customHeight="1" hidden="1">
      <c r="A214" s="124"/>
      <c r="B214" s="124"/>
      <c r="C214" s="125" t="s">
        <v>682</v>
      </c>
      <c r="D214" s="128"/>
      <c r="E214" s="124"/>
      <c r="F214" s="124"/>
      <c r="G214" s="124"/>
      <c r="H214" s="129"/>
      <c r="I214" s="124"/>
      <c r="J214" s="124"/>
      <c r="K214" s="124"/>
      <c r="L214" s="124"/>
      <c r="M214" s="124"/>
      <c r="N214" s="124"/>
      <c r="O214" s="175"/>
    </row>
    <row r="215" spans="1:15" s="130" customFormat="1" ht="45" customHeight="1" hidden="1">
      <c r="A215" s="124"/>
      <c r="B215" s="124"/>
      <c r="C215" s="125" t="s">
        <v>683</v>
      </c>
      <c r="D215" s="128"/>
      <c r="E215" s="124"/>
      <c r="F215" s="124"/>
      <c r="G215" s="124"/>
      <c r="H215" s="129"/>
      <c r="I215" s="124"/>
      <c r="J215" s="124"/>
      <c r="K215" s="124"/>
      <c r="L215" s="124"/>
      <c r="M215" s="124"/>
      <c r="N215" s="124"/>
      <c r="O215" s="175"/>
    </row>
    <row r="216" spans="1:15" s="130" customFormat="1" ht="60" customHeight="1" hidden="1">
      <c r="A216" s="124"/>
      <c r="B216" s="124"/>
      <c r="C216" s="125" t="s">
        <v>684</v>
      </c>
      <c r="D216" s="128"/>
      <c r="E216" s="124"/>
      <c r="F216" s="124"/>
      <c r="G216" s="124"/>
      <c r="H216" s="129"/>
      <c r="I216" s="124"/>
      <c r="J216" s="124"/>
      <c r="K216" s="124"/>
      <c r="L216" s="124"/>
      <c r="M216" s="124"/>
      <c r="N216" s="124"/>
      <c r="O216" s="175"/>
    </row>
    <row r="217" spans="1:15" s="130" customFormat="1" ht="45" customHeight="1" hidden="1">
      <c r="A217" s="124"/>
      <c r="B217" s="124"/>
      <c r="C217" s="125" t="s">
        <v>685</v>
      </c>
      <c r="D217" s="128"/>
      <c r="E217" s="124"/>
      <c r="F217" s="124"/>
      <c r="G217" s="124"/>
      <c r="H217" s="129"/>
      <c r="I217" s="124"/>
      <c r="J217" s="124"/>
      <c r="K217" s="124"/>
      <c r="L217" s="124"/>
      <c r="M217" s="124"/>
      <c r="N217" s="124"/>
      <c r="O217" s="175"/>
    </row>
    <row r="218" spans="1:15" s="130" customFormat="1" ht="39" customHeight="1">
      <c r="A218" s="124">
        <v>39</v>
      </c>
      <c r="B218" s="124" t="s">
        <v>469</v>
      </c>
      <c r="C218" s="125" t="s">
        <v>686</v>
      </c>
      <c r="D218" s="128">
        <v>2</v>
      </c>
      <c r="E218" s="124"/>
      <c r="F218" s="124"/>
      <c r="G218" s="124"/>
      <c r="H218" s="129">
        <v>3000</v>
      </c>
      <c r="I218" s="124"/>
      <c r="J218" s="124"/>
      <c r="K218" s="124" t="s">
        <v>687</v>
      </c>
      <c r="L218" s="124" t="s">
        <v>1029</v>
      </c>
      <c r="M218" s="124"/>
      <c r="N218" s="124"/>
      <c r="O218" s="175"/>
    </row>
    <row r="219" spans="1:15" s="130" customFormat="1" ht="26.25" customHeight="1" hidden="1">
      <c r="A219" s="124"/>
      <c r="B219" s="124"/>
      <c r="C219" s="137" t="s">
        <v>500</v>
      </c>
      <c r="D219" s="128"/>
      <c r="E219" s="124"/>
      <c r="F219" s="124"/>
      <c r="G219" s="124"/>
      <c r="H219" s="129"/>
      <c r="I219" s="124"/>
      <c r="J219" s="124"/>
      <c r="K219" s="124"/>
      <c r="L219" s="124" t="s">
        <v>1029</v>
      </c>
      <c r="M219" s="124"/>
      <c r="N219" s="124"/>
      <c r="O219" s="175"/>
    </row>
    <row r="220" spans="1:15" s="130" customFormat="1" ht="39.75" customHeight="1" hidden="1">
      <c r="A220" s="124"/>
      <c r="B220" s="124"/>
      <c r="C220" s="125" t="s">
        <v>688</v>
      </c>
      <c r="D220" s="128"/>
      <c r="E220" s="124"/>
      <c r="F220" s="124"/>
      <c r="G220" s="124"/>
      <c r="H220" s="129"/>
      <c r="I220" s="124"/>
      <c r="J220" s="124"/>
      <c r="K220" s="124"/>
      <c r="L220" s="124" t="s">
        <v>1029</v>
      </c>
      <c r="M220" s="124"/>
      <c r="N220" s="124"/>
      <c r="O220" s="175"/>
    </row>
    <row r="221" spans="1:15" s="130" customFormat="1" ht="26.25" customHeight="1" hidden="1">
      <c r="A221" s="124"/>
      <c r="B221" s="124"/>
      <c r="C221" s="125" t="s">
        <v>689</v>
      </c>
      <c r="D221" s="128"/>
      <c r="E221" s="124"/>
      <c r="F221" s="124"/>
      <c r="G221" s="124"/>
      <c r="H221" s="129"/>
      <c r="I221" s="124"/>
      <c r="J221" s="124"/>
      <c r="K221" s="124"/>
      <c r="L221" s="124" t="s">
        <v>1029</v>
      </c>
      <c r="M221" s="124"/>
      <c r="N221" s="124"/>
      <c r="O221" s="175"/>
    </row>
    <row r="222" spans="1:15" s="130" customFormat="1" ht="26.25" customHeight="1" hidden="1">
      <c r="A222" s="124"/>
      <c r="B222" s="124"/>
      <c r="C222" s="125" t="s">
        <v>690</v>
      </c>
      <c r="D222" s="128"/>
      <c r="E222" s="124"/>
      <c r="F222" s="124"/>
      <c r="G222" s="124"/>
      <c r="H222" s="129"/>
      <c r="I222" s="124"/>
      <c r="J222" s="124"/>
      <c r="K222" s="124"/>
      <c r="L222" s="124" t="s">
        <v>1029</v>
      </c>
      <c r="M222" s="124"/>
      <c r="N222" s="124"/>
      <c r="O222" s="175"/>
    </row>
    <row r="223" spans="1:15" s="130" customFormat="1" ht="26.25" customHeight="1" hidden="1">
      <c r="A223" s="124"/>
      <c r="B223" s="124"/>
      <c r="C223" s="125" t="s">
        <v>691</v>
      </c>
      <c r="D223" s="128"/>
      <c r="E223" s="124"/>
      <c r="F223" s="124"/>
      <c r="G223" s="124"/>
      <c r="H223" s="129"/>
      <c r="I223" s="124"/>
      <c r="J223" s="124"/>
      <c r="K223" s="124"/>
      <c r="L223" s="124" t="s">
        <v>1029</v>
      </c>
      <c r="M223" s="124"/>
      <c r="N223" s="124"/>
      <c r="O223" s="175"/>
    </row>
    <row r="224" spans="1:15" s="130" customFormat="1" ht="26.25" customHeight="1" hidden="1">
      <c r="A224" s="124"/>
      <c r="B224" s="124"/>
      <c r="C224" s="125" t="s">
        <v>692</v>
      </c>
      <c r="D224" s="128"/>
      <c r="E224" s="124"/>
      <c r="F224" s="124"/>
      <c r="G224" s="124"/>
      <c r="H224" s="129"/>
      <c r="I224" s="124"/>
      <c r="J224" s="124"/>
      <c r="K224" s="124"/>
      <c r="L224" s="124" t="s">
        <v>1029</v>
      </c>
      <c r="M224" s="124"/>
      <c r="N224" s="124"/>
      <c r="O224" s="175"/>
    </row>
    <row r="225" spans="1:15" s="130" customFormat="1" ht="26.25" customHeight="1" hidden="1">
      <c r="A225" s="124"/>
      <c r="B225" s="124"/>
      <c r="C225" s="125" t="s">
        <v>693</v>
      </c>
      <c r="D225" s="128"/>
      <c r="E225" s="124"/>
      <c r="F225" s="124"/>
      <c r="G225" s="124"/>
      <c r="H225" s="129"/>
      <c r="I225" s="124"/>
      <c r="J225" s="124"/>
      <c r="K225" s="124"/>
      <c r="L225" s="124" t="s">
        <v>1029</v>
      </c>
      <c r="M225" s="124"/>
      <c r="N225" s="124"/>
      <c r="O225" s="175"/>
    </row>
    <row r="226" spans="1:15" s="130" customFormat="1" ht="39.75" customHeight="1">
      <c r="A226" s="124">
        <v>40</v>
      </c>
      <c r="B226" s="124" t="s">
        <v>469</v>
      </c>
      <c r="C226" s="125" t="s">
        <v>694</v>
      </c>
      <c r="D226" s="128">
        <v>2</v>
      </c>
      <c r="E226" s="124"/>
      <c r="F226" s="124"/>
      <c r="G226" s="124"/>
      <c r="H226" s="129">
        <v>439000</v>
      </c>
      <c r="I226" s="124"/>
      <c r="J226" s="124"/>
      <c r="K226" s="124" t="s">
        <v>687</v>
      </c>
      <c r="L226" s="124" t="s">
        <v>1029</v>
      </c>
      <c r="M226" s="124"/>
      <c r="N226" s="124"/>
      <c r="O226" s="175"/>
    </row>
    <row r="227" spans="1:15" s="130" customFormat="1" ht="27" customHeight="1">
      <c r="A227" s="124">
        <v>41</v>
      </c>
      <c r="B227" s="124" t="s">
        <v>469</v>
      </c>
      <c r="C227" s="125" t="s">
        <v>695</v>
      </c>
      <c r="D227" s="128">
        <v>2</v>
      </c>
      <c r="E227" s="124"/>
      <c r="F227" s="124"/>
      <c r="G227" s="124"/>
      <c r="H227" s="129">
        <v>7000</v>
      </c>
      <c r="I227" s="124"/>
      <c r="J227" s="124"/>
      <c r="K227" s="124" t="s">
        <v>687</v>
      </c>
      <c r="L227" s="124" t="s">
        <v>1029</v>
      </c>
      <c r="M227" s="124"/>
      <c r="N227" s="124"/>
      <c r="O227" s="175"/>
    </row>
    <row r="228" spans="1:15" s="130" customFormat="1" ht="26.25" customHeight="1" hidden="1">
      <c r="A228" s="124"/>
      <c r="B228" s="124"/>
      <c r="C228" s="137" t="s">
        <v>500</v>
      </c>
      <c r="D228" s="128"/>
      <c r="E228" s="124"/>
      <c r="F228" s="124"/>
      <c r="G228" s="124"/>
      <c r="H228" s="129"/>
      <c r="I228" s="124"/>
      <c r="J228" s="124"/>
      <c r="K228" s="124"/>
      <c r="L228" s="124"/>
      <c r="M228" s="124"/>
      <c r="N228" s="124"/>
      <c r="O228" s="175"/>
    </row>
    <row r="229" spans="1:15" s="130" customFormat="1" ht="26.25" customHeight="1" hidden="1">
      <c r="A229" s="124"/>
      <c r="B229" s="124"/>
      <c r="C229" s="125" t="s">
        <v>696</v>
      </c>
      <c r="D229" s="128"/>
      <c r="E229" s="124"/>
      <c r="F229" s="124"/>
      <c r="G229" s="124"/>
      <c r="H229" s="129"/>
      <c r="I229" s="124"/>
      <c r="J229" s="124"/>
      <c r="K229" s="124"/>
      <c r="L229" s="124"/>
      <c r="M229" s="124"/>
      <c r="N229" s="124"/>
      <c r="O229" s="175"/>
    </row>
    <row r="230" spans="1:15" s="130" customFormat="1" ht="41.25" customHeight="1" hidden="1">
      <c r="A230" s="124"/>
      <c r="B230" s="124"/>
      <c r="C230" s="125" t="s">
        <v>697</v>
      </c>
      <c r="D230" s="128"/>
      <c r="E230" s="124"/>
      <c r="F230" s="124"/>
      <c r="G230" s="124"/>
      <c r="H230" s="129"/>
      <c r="I230" s="124"/>
      <c r="J230" s="124"/>
      <c r="K230" s="124"/>
      <c r="L230" s="124"/>
      <c r="M230" s="124"/>
      <c r="N230" s="124"/>
      <c r="O230" s="175"/>
    </row>
    <row r="231" spans="1:16" s="130" customFormat="1" ht="24.75" customHeight="1">
      <c r="A231" s="124">
        <v>42</v>
      </c>
      <c r="B231" s="124" t="s">
        <v>469</v>
      </c>
      <c r="C231" s="125" t="s">
        <v>698</v>
      </c>
      <c r="D231" s="128">
        <v>2</v>
      </c>
      <c r="E231" s="124"/>
      <c r="F231" s="124"/>
      <c r="G231" s="124"/>
      <c r="H231" s="129">
        <v>8000</v>
      </c>
      <c r="I231" s="124"/>
      <c r="J231" s="124"/>
      <c r="K231" s="124" t="s">
        <v>699</v>
      </c>
      <c r="L231" s="124"/>
      <c r="M231" s="124"/>
      <c r="N231" s="124"/>
      <c r="O231" s="175"/>
      <c r="P231" s="130" t="s">
        <v>700</v>
      </c>
    </row>
    <row r="232" spans="1:15" s="130" customFormat="1" ht="26.25" customHeight="1" hidden="1">
      <c r="A232" s="124"/>
      <c r="B232" s="124"/>
      <c r="C232" s="137" t="s">
        <v>500</v>
      </c>
      <c r="D232" s="128"/>
      <c r="E232" s="124"/>
      <c r="F232" s="124"/>
      <c r="G232" s="124"/>
      <c r="H232" s="129"/>
      <c r="I232" s="124"/>
      <c r="J232" s="124"/>
      <c r="K232" s="124"/>
      <c r="L232" s="124"/>
      <c r="M232" s="124"/>
      <c r="N232" s="124"/>
      <c r="O232" s="175"/>
    </row>
    <row r="233" spans="1:15" s="130" customFormat="1" ht="39.75" customHeight="1" hidden="1">
      <c r="A233" s="124"/>
      <c r="B233" s="124"/>
      <c r="C233" s="125" t="s">
        <v>701</v>
      </c>
      <c r="D233" s="128"/>
      <c r="E233" s="124"/>
      <c r="F233" s="124"/>
      <c r="G233" s="124"/>
      <c r="H233" s="129"/>
      <c r="I233" s="124"/>
      <c r="J233" s="124"/>
      <c r="K233" s="124"/>
      <c r="L233" s="124"/>
      <c r="M233" s="124"/>
      <c r="N233" s="124"/>
      <c r="O233" s="175"/>
    </row>
    <row r="234" spans="1:15" s="130" customFormat="1" ht="25.5" customHeight="1" hidden="1">
      <c r="A234" s="124"/>
      <c r="B234" s="124"/>
      <c r="C234" s="125" t="s">
        <v>702</v>
      </c>
      <c r="D234" s="128"/>
      <c r="E234" s="124"/>
      <c r="F234" s="124"/>
      <c r="G234" s="124"/>
      <c r="H234" s="129"/>
      <c r="I234" s="124"/>
      <c r="J234" s="124"/>
      <c r="K234" s="124"/>
      <c r="L234" s="124"/>
      <c r="M234" s="124"/>
      <c r="N234" s="124"/>
      <c r="O234" s="175"/>
    </row>
    <row r="235" spans="1:15" s="130" customFormat="1" ht="40.5" customHeight="1" hidden="1">
      <c r="A235" s="124"/>
      <c r="B235" s="124"/>
      <c r="C235" s="125" t="s">
        <v>703</v>
      </c>
      <c r="D235" s="128"/>
      <c r="E235" s="124"/>
      <c r="F235" s="124"/>
      <c r="G235" s="124"/>
      <c r="H235" s="129"/>
      <c r="I235" s="124"/>
      <c r="J235" s="124"/>
      <c r="K235" s="124"/>
      <c r="L235" s="124"/>
      <c r="M235" s="124"/>
      <c r="N235" s="124"/>
      <c r="O235" s="175"/>
    </row>
    <row r="236" spans="1:15" s="130" customFormat="1" ht="78" customHeight="1" hidden="1">
      <c r="A236" s="124"/>
      <c r="B236" s="124"/>
      <c r="C236" s="125" t="s">
        <v>704</v>
      </c>
      <c r="D236" s="128"/>
      <c r="E236" s="124"/>
      <c r="F236" s="124"/>
      <c r="G236" s="124"/>
      <c r="H236" s="129"/>
      <c r="I236" s="124"/>
      <c r="J236" s="124"/>
      <c r="K236" s="124"/>
      <c r="L236" s="124"/>
      <c r="M236" s="124"/>
      <c r="N236" s="124"/>
      <c r="O236" s="175"/>
    </row>
    <row r="237" spans="1:15" s="130" customFormat="1" ht="42.75" customHeight="1" hidden="1">
      <c r="A237" s="124"/>
      <c r="B237" s="124"/>
      <c r="C237" s="125" t="s">
        <v>705</v>
      </c>
      <c r="D237" s="128"/>
      <c r="E237" s="124"/>
      <c r="F237" s="124"/>
      <c r="G237" s="124"/>
      <c r="H237" s="129"/>
      <c r="I237" s="124"/>
      <c r="J237" s="124"/>
      <c r="K237" s="124"/>
      <c r="L237" s="124"/>
      <c r="M237" s="124"/>
      <c r="N237" s="124"/>
      <c r="O237" s="175"/>
    </row>
    <row r="238" spans="1:15" s="130" customFormat="1" ht="24" customHeight="1" hidden="1">
      <c r="A238" s="124"/>
      <c r="B238" s="124"/>
      <c r="C238" s="125" t="s">
        <v>706</v>
      </c>
      <c r="D238" s="128"/>
      <c r="E238" s="124"/>
      <c r="F238" s="124"/>
      <c r="G238" s="124"/>
      <c r="H238" s="129"/>
      <c r="I238" s="124"/>
      <c r="J238" s="124"/>
      <c r="K238" s="124"/>
      <c r="L238" s="124"/>
      <c r="M238" s="124"/>
      <c r="N238" s="124"/>
      <c r="O238" s="175"/>
    </row>
    <row r="239" spans="1:15" s="130" customFormat="1" ht="39.75" customHeight="1" hidden="1">
      <c r="A239" s="124"/>
      <c r="B239" s="124"/>
      <c r="C239" s="125" t="s">
        <v>707</v>
      </c>
      <c r="D239" s="128"/>
      <c r="E239" s="124"/>
      <c r="F239" s="124"/>
      <c r="G239" s="124"/>
      <c r="H239" s="129"/>
      <c r="I239" s="124"/>
      <c r="J239" s="124"/>
      <c r="K239" s="124"/>
      <c r="L239" s="124"/>
      <c r="M239" s="124"/>
      <c r="N239" s="124"/>
      <c r="O239" s="175"/>
    </row>
    <row r="240" spans="1:15" s="130" customFormat="1" ht="40.5" customHeight="1" hidden="1">
      <c r="A240" s="124"/>
      <c r="B240" s="124"/>
      <c r="C240" s="125" t="s">
        <v>708</v>
      </c>
      <c r="D240" s="128"/>
      <c r="E240" s="124"/>
      <c r="F240" s="124"/>
      <c r="G240" s="124"/>
      <c r="H240" s="129"/>
      <c r="I240" s="124"/>
      <c r="J240" s="124"/>
      <c r="K240" s="124"/>
      <c r="L240" s="124"/>
      <c r="M240" s="124"/>
      <c r="N240" s="124"/>
      <c r="O240" s="175"/>
    </row>
    <row r="241" spans="1:16" s="136" customFormat="1" ht="38.25" customHeight="1">
      <c r="A241" s="131">
        <v>43</v>
      </c>
      <c r="B241" s="131" t="s">
        <v>469</v>
      </c>
      <c r="C241" s="132" t="s">
        <v>709</v>
      </c>
      <c r="D241" s="133">
        <v>2</v>
      </c>
      <c r="E241" s="131"/>
      <c r="F241" s="131"/>
      <c r="G241" s="131"/>
      <c r="H241" s="134"/>
      <c r="I241" s="131"/>
      <c r="J241" s="131"/>
      <c r="K241" s="131" t="s">
        <v>710</v>
      </c>
      <c r="L241" s="131"/>
      <c r="M241" s="131"/>
      <c r="N241" s="131"/>
      <c r="O241" s="176"/>
      <c r="P241" s="136" t="s">
        <v>634</v>
      </c>
    </row>
    <row r="242" spans="1:15" s="130" customFormat="1" ht="26.25" customHeight="1" hidden="1">
      <c r="A242" s="124"/>
      <c r="B242" s="124"/>
      <c r="C242" s="137" t="s">
        <v>500</v>
      </c>
      <c r="D242" s="128"/>
      <c r="E242" s="124"/>
      <c r="F242" s="124"/>
      <c r="G242" s="124"/>
      <c r="H242" s="129"/>
      <c r="I242" s="124"/>
      <c r="J242" s="124"/>
      <c r="K242" s="124"/>
      <c r="L242" s="124"/>
      <c r="M242" s="124"/>
      <c r="N242" s="124"/>
      <c r="O242" s="175"/>
    </row>
    <row r="243" spans="1:15" s="130" customFormat="1" ht="41.25" customHeight="1" hidden="1">
      <c r="A243" s="124"/>
      <c r="B243" s="124"/>
      <c r="C243" s="125" t="s">
        <v>711</v>
      </c>
      <c r="D243" s="128"/>
      <c r="E243" s="124"/>
      <c r="F243" s="124"/>
      <c r="G243" s="124"/>
      <c r="H243" s="129"/>
      <c r="I243" s="124"/>
      <c r="J243" s="124"/>
      <c r="K243" s="124"/>
      <c r="L243" s="124"/>
      <c r="M243" s="124"/>
      <c r="N243" s="124"/>
      <c r="O243" s="175"/>
    </row>
    <row r="244" spans="1:15" s="130" customFormat="1" ht="26.25" customHeight="1" hidden="1">
      <c r="A244" s="124"/>
      <c r="B244" s="124"/>
      <c r="C244" s="125" t="s">
        <v>712</v>
      </c>
      <c r="D244" s="128"/>
      <c r="E244" s="124"/>
      <c r="F244" s="124"/>
      <c r="G244" s="124"/>
      <c r="H244" s="129"/>
      <c r="I244" s="124"/>
      <c r="J244" s="124"/>
      <c r="K244" s="124"/>
      <c r="L244" s="124"/>
      <c r="M244" s="124"/>
      <c r="N244" s="124"/>
      <c r="O244" s="175"/>
    </row>
    <row r="245" spans="1:15" s="130" customFormat="1" ht="57.75" customHeight="1" hidden="1">
      <c r="A245" s="124"/>
      <c r="B245" s="124"/>
      <c r="C245" s="125" t="s">
        <v>713</v>
      </c>
      <c r="D245" s="128"/>
      <c r="E245" s="124"/>
      <c r="F245" s="124"/>
      <c r="G245" s="124"/>
      <c r="H245" s="129"/>
      <c r="I245" s="124"/>
      <c r="J245" s="124"/>
      <c r="K245" s="124"/>
      <c r="L245" s="124"/>
      <c r="M245" s="124"/>
      <c r="N245" s="124"/>
      <c r="O245" s="175"/>
    </row>
    <row r="246" spans="1:16" s="130" customFormat="1" ht="39" customHeight="1">
      <c r="A246" s="124">
        <v>44</v>
      </c>
      <c r="B246" s="124" t="s">
        <v>469</v>
      </c>
      <c r="C246" s="125" t="s">
        <v>714</v>
      </c>
      <c r="D246" s="128">
        <v>2</v>
      </c>
      <c r="E246" s="124"/>
      <c r="F246" s="124"/>
      <c r="G246" s="124"/>
      <c r="H246" s="129"/>
      <c r="I246" s="124"/>
      <c r="J246" s="124"/>
      <c r="K246" s="124" t="s">
        <v>710</v>
      </c>
      <c r="L246" s="124" t="s">
        <v>1029</v>
      </c>
      <c r="M246" s="124"/>
      <c r="N246" s="124"/>
      <c r="O246" s="175"/>
      <c r="P246" s="130" t="s">
        <v>634</v>
      </c>
    </row>
    <row r="247" spans="1:15" s="130" customFormat="1" ht="26.25" customHeight="1" hidden="1">
      <c r="A247" s="124"/>
      <c r="B247" s="124"/>
      <c r="C247" s="137" t="s">
        <v>500</v>
      </c>
      <c r="D247" s="128"/>
      <c r="E247" s="124"/>
      <c r="F247" s="124"/>
      <c r="G247" s="124"/>
      <c r="H247" s="129"/>
      <c r="I247" s="124"/>
      <c r="J247" s="124"/>
      <c r="K247" s="124"/>
      <c r="L247" s="124"/>
      <c r="M247" s="124"/>
      <c r="N247" s="124"/>
      <c r="O247" s="175"/>
    </row>
    <row r="248" spans="1:15" s="130" customFormat="1" ht="38.25" customHeight="1" hidden="1">
      <c r="A248" s="124"/>
      <c r="B248" s="124"/>
      <c r="C248" s="125" t="s">
        <v>715</v>
      </c>
      <c r="D248" s="128"/>
      <c r="E248" s="124"/>
      <c r="F248" s="124"/>
      <c r="G248" s="124"/>
      <c r="H248" s="129"/>
      <c r="I248" s="124"/>
      <c r="J248" s="124"/>
      <c r="K248" s="124"/>
      <c r="L248" s="124"/>
      <c r="M248" s="124"/>
      <c r="N248" s="124"/>
      <c r="O248" s="175"/>
    </row>
    <row r="249" spans="1:15" s="130" customFormat="1" ht="40.5" customHeight="1" hidden="1">
      <c r="A249" s="124"/>
      <c r="B249" s="124"/>
      <c r="C249" s="125" t="s">
        <v>716</v>
      </c>
      <c r="D249" s="128"/>
      <c r="E249" s="124"/>
      <c r="F249" s="124"/>
      <c r="G249" s="124"/>
      <c r="H249" s="129"/>
      <c r="I249" s="124"/>
      <c r="J249" s="124"/>
      <c r="K249" s="124"/>
      <c r="L249" s="124"/>
      <c r="M249" s="124"/>
      <c r="N249" s="124"/>
      <c r="O249" s="175"/>
    </row>
    <row r="250" spans="1:17" s="130" customFormat="1" ht="22.5" customHeight="1">
      <c r="A250" s="124">
        <v>45</v>
      </c>
      <c r="B250" s="124" t="s">
        <v>469</v>
      </c>
      <c r="C250" s="125" t="s">
        <v>717</v>
      </c>
      <c r="D250" s="128">
        <v>2</v>
      </c>
      <c r="E250" s="124"/>
      <c r="F250" s="124"/>
      <c r="G250" s="124"/>
      <c r="H250" s="129"/>
      <c r="I250" s="124"/>
      <c r="J250" s="124"/>
      <c r="K250" s="124" t="s">
        <v>710</v>
      </c>
      <c r="L250" s="124" t="s">
        <v>1029</v>
      </c>
      <c r="M250" s="124"/>
      <c r="N250" s="124"/>
      <c r="O250" s="175"/>
      <c r="P250" s="216" t="s">
        <v>634</v>
      </c>
      <c r="Q250" s="217"/>
    </row>
    <row r="251" spans="1:15" s="130" customFormat="1" ht="26.25" customHeight="1" hidden="1">
      <c r="A251" s="124"/>
      <c r="B251" s="124"/>
      <c r="C251" s="137" t="s">
        <v>500</v>
      </c>
      <c r="D251" s="128"/>
      <c r="E251" s="124"/>
      <c r="F251" s="124"/>
      <c r="G251" s="124"/>
      <c r="H251" s="129"/>
      <c r="I251" s="124"/>
      <c r="J251" s="124"/>
      <c r="K251" s="124"/>
      <c r="L251" s="124"/>
      <c r="M251" s="124"/>
      <c r="N251" s="124"/>
      <c r="O251" s="175"/>
    </row>
    <row r="252" spans="1:15" s="130" customFormat="1" ht="42" customHeight="1" hidden="1">
      <c r="A252" s="124"/>
      <c r="B252" s="124"/>
      <c r="C252" s="125" t="s">
        <v>718</v>
      </c>
      <c r="D252" s="128"/>
      <c r="E252" s="124"/>
      <c r="F252" s="124"/>
      <c r="G252" s="124"/>
      <c r="H252" s="129"/>
      <c r="I252" s="124"/>
      <c r="J252" s="124"/>
      <c r="K252" s="124"/>
      <c r="L252" s="124"/>
      <c r="M252" s="124"/>
      <c r="N252" s="124"/>
      <c r="O252" s="175"/>
    </row>
    <row r="253" spans="1:15" s="130" customFormat="1" ht="22.5" customHeight="1" hidden="1">
      <c r="A253" s="124"/>
      <c r="B253" s="124"/>
      <c r="C253" s="125" t="s">
        <v>719</v>
      </c>
      <c r="D253" s="128"/>
      <c r="E253" s="124"/>
      <c r="F253" s="124"/>
      <c r="G253" s="124"/>
      <c r="H253" s="129"/>
      <c r="I253" s="124"/>
      <c r="J253" s="124"/>
      <c r="K253" s="124"/>
      <c r="L253" s="124"/>
      <c r="M253" s="124"/>
      <c r="N253" s="124"/>
      <c r="O253" s="175"/>
    </row>
    <row r="254" spans="1:15" s="130" customFormat="1" ht="44.25" customHeight="1" hidden="1">
      <c r="A254" s="124"/>
      <c r="B254" s="124"/>
      <c r="C254" s="125" t="s">
        <v>720</v>
      </c>
      <c r="D254" s="128"/>
      <c r="E254" s="124"/>
      <c r="F254" s="124"/>
      <c r="G254" s="124"/>
      <c r="H254" s="129"/>
      <c r="I254" s="124"/>
      <c r="J254" s="124"/>
      <c r="K254" s="124"/>
      <c r="L254" s="124"/>
      <c r="M254" s="124"/>
      <c r="N254" s="124"/>
      <c r="O254" s="175"/>
    </row>
    <row r="255" spans="1:15" s="130" customFormat="1" ht="38.25" customHeight="1" hidden="1">
      <c r="A255" s="124"/>
      <c r="B255" s="124"/>
      <c r="C255" s="125" t="s">
        <v>721</v>
      </c>
      <c r="D255" s="128"/>
      <c r="E255" s="124"/>
      <c r="F255" s="124"/>
      <c r="G255" s="124"/>
      <c r="H255" s="129"/>
      <c r="I255" s="124"/>
      <c r="J255" s="124"/>
      <c r="K255" s="124"/>
      <c r="L255" s="124"/>
      <c r="M255" s="124"/>
      <c r="N255" s="124"/>
      <c r="O255" s="175"/>
    </row>
    <row r="256" spans="1:17" s="130" customFormat="1" ht="41.25" customHeight="1">
      <c r="A256" s="124">
        <v>46</v>
      </c>
      <c r="B256" s="124" t="s">
        <v>469</v>
      </c>
      <c r="C256" s="125" t="s">
        <v>722</v>
      </c>
      <c r="D256" s="128">
        <v>2</v>
      </c>
      <c r="E256" s="124"/>
      <c r="F256" s="124"/>
      <c r="G256" s="124"/>
      <c r="H256" s="129"/>
      <c r="I256" s="124"/>
      <c r="J256" s="124"/>
      <c r="K256" s="124" t="s">
        <v>710</v>
      </c>
      <c r="L256" s="124" t="s">
        <v>1029</v>
      </c>
      <c r="M256" s="124"/>
      <c r="N256" s="124"/>
      <c r="O256" s="175"/>
      <c r="P256" s="216" t="s">
        <v>634</v>
      </c>
      <c r="Q256" s="217"/>
    </row>
    <row r="257" spans="1:15" s="130" customFormat="1" ht="26.25" customHeight="1" hidden="1">
      <c r="A257" s="124"/>
      <c r="B257" s="124"/>
      <c r="C257" s="137" t="s">
        <v>500</v>
      </c>
      <c r="D257" s="128"/>
      <c r="E257" s="124"/>
      <c r="F257" s="124"/>
      <c r="G257" s="124"/>
      <c r="H257" s="129"/>
      <c r="I257" s="124"/>
      <c r="J257" s="124"/>
      <c r="K257" s="124"/>
      <c r="L257" s="124"/>
      <c r="M257" s="124"/>
      <c r="N257" s="124"/>
      <c r="O257" s="175"/>
    </row>
    <row r="258" spans="1:15" s="130" customFormat="1" ht="39.75" customHeight="1" hidden="1">
      <c r="A258" s="124"/>
      <c r="B258" s="124"/>
      <c r="C258" s="125" t="s">
        <v>723</v>
      </c>
      <c r="D258" s="128"/>
      <c r="E258" s="124"/>
      <c r="F258" s="124"/>
      <c r="G258" s="124"/>
      <c r="H258" s="129"/>
      <c r="I258" s="124"/>
      <c r="J258" s="124"/>
      <c r="K258" s="124"/>
      <c r="L258" s="124"/>
      <c r="M258" s="124"/>
      <c r="N258" s="124"/>
      <c r="O258" s="175"/>
    </row>
    <row r="259" spans="1:15" s="130" customFormat="1" ht="42" customHeight="1" hidden="1">
      <c r="A259" s="124"/>
      <c r="B259" s="124"/>
      <c r="C259" s="125" t="s">
        <v>724</v>
      </c>
      <c r="D259" s="128"/>
      <c r="E259" s="124"/>
      <c r="F259" s="124"/>
      <c r="G259" s="124"/>
      <c r="H259" s="129"/>
      <c r="I259" s="124"/>
      <c r="J259" s="124"/>
      <c r="K259" s="124"/>
      <c r="L259" s="124"/>
      <c r="M259" s="124"/>
      <c r="N259" s="124"/>
      <c r="O259" s="175"/>
    </row>
    <row r="260" spans="1:15" s="136" customFormat="1" ht="39" customHeight="1">
      <c r="A260" s="131">
        <v>47</v>
      </c>
      <c r="B260" s="131" t="s">
        <v>469</v>
      </c>
      <c r="C260" s="132" t="s">
        <v>725</v>
      </c>
      <c r="D260" s="133">
        <v>1</v>
      </c>
      <c r="E260" s="131"/>
      <c r="F260" s="131"/>
      <c r="G260" s="131"/>
      <c r="H260" s="134">
        <v>82500</v>
      </c>
      <c r="I260" s="131"/>
      <c r="J260" s="131"/>
      <c r="K260" s="131" t="s">
        <v>726</v>
      </c>
      <c r="L260" s="131"/>
      <c r="M260" s="131"/>
      <c r="N260" s="131"/>
      <c r="O260" s="176"/>
    </row>
    <row r="261" spans="1:15" s="130" customFormat="1" ht="26.25" customHeight="1" hidden="1">
      <c r="A261" s="124"/>
      <c r="B261" s="124"/>
      <c r="C261" s="137" t="s">
        <v>500</v>
      </c>
      <c r="D261" s="128"/>
      <c r="E261" s="124"/>
      <c r="F261" s="124"/>
      <c r="G261" s="124"/>
      <c r="H261" s="129"/>
      <c r="I261" s="124"/>
      <c r="J261" s="124"/>
      <c r="K261" s="124"/>
      <c r="L261" s="124"/>
      <c r="M261" s="124"/>
      <c r="N261" s="124"/>
      <c r="O261" s="175"/>
    </row>
    <row r="262" spans="1:15" s="130" customFormat="1" ht="26.25" customHeight="1" hidden="1">
      <c r="A262" s="124"/>
      <c r="B262" s="124"/>
      <c r="C262" s="125" t="s">
        <v>727</v>
      </c>
      <c r="D262" s="128"/>
      <c r="E262" s="124"/>
      <c r="F262" s="124"/>
      <c r="G262" s="124"/>
      <c r="H262" s="129"/>
      <c r="I262" s="124"/>
      <c r="J262" s="124"/>
      <c r="K262" s="124"/>
      <c r="L262" s="124"/>
      <c r="M262" s="124"/>
      <c r="N262" s="124"/>
      <c r="O262" s="175"/>
    </row>
    <row r="263" spans="1:15" s="130" customFormat="1" ht="57.75" customHeight="1" hidden="1">
      <c r="A263" s="124"/>
      <c r="B263" s="124"/>
      <c r="C263" s="125" t="s">
        <v>728</v>
      </c>
      <c r="D263" s="128"/>
      <c r="E263" s="124"/>
      <c r="F263" s="124"/>
      <c r="G263" s="124"/>
      <c r="H263" s="129"/>
      <c r="I263" s="124"/>
      <c r="J263" s="124"/>
      <c r="K263" s="124"/>
      <c r="L263" s="124"/>
      <c r="M263" s="124"/>
      <c r="N263" s="124"/>
      <c r="O263" s="175"/>
    </row>
    <row r="264" spans="1:15" s="130" customFormat="1" ht="45" customHeight="1" hidden="1">
      <c r="A264" s="124"/>
      <c r="B264" s="124"/>
      <c r="C264" s="125" t="s">
        <v>729</v>
      </c>
      <c r="D264" s="128"/>
      <c r="E264" s="124"/>
      <c r="F264" s="124"/>
      <c r="G264" s="124"/>
      <c r="H264" s="129"/>
      <c r="I264" s="124"/>
      <c r="J264" s="124"/>
      <c r="K264" s="124"/>
      <c r="L264" s="124"/>
      <c r="M264" s="124"/>
      <c r="N264" s="124"/>
      <c r="O264" s="175"/>
    </row>
    <row r="265" spans="1:15" s="130" customFormat="1" ht="55.5" customHeight="1" hidden="1">
      <c r="A265" s="124"/>
      <c r="B265" s="124"/>
      <c r="C265" s="125" t="s">
        <v>730</v>
      </c>
      <c r="D265" s="128"/>
      <c r="E265" s="124"/>
      <c r="F265" s="124"/>
      <c r="G265" s="124"/>
      <c r="H265" s="129"/>
      <c r="I265" s="124"/>
      <c r="J265" s="124"/>
      <c r="K265" s="124"/>
      <c r="L265" s="124"/>
      <c r="M265" s="124"/>
      <c r="N265" s="124"/>
      <c r="O265" s="175"/>
    </row>
    <row r="266" spans="1:15" s="130" customFormat="1" ht="41.25" customHeight="1" hidden="1">
      <c r="A266" s="124"/>
      <c r="B266" s="124"/>
      <c r="C266" s="125" t="s">
        <v>731</v>
      </c>
      <c r="D266" s="128"/>
      <c r="E266" s="124"/>
      <c r="F266" s="124"/>
      <c r="G266" s="124"/>
      <c r="H266" s="129"/>
      <c r="I266" s="124"/>
      <c r="J266" s="124"/>
      <c r="K266" s="124"/>
      <c r="L266" s="124"/>
      <c r="M266" s="124"/>
      <c r="N266" s="124"/>
      <c r="O266" s="175"/>
    </row>
    <row r="267" spans="1:15" s="130" customFormat="1" ht="57.75" customHeight="1" hidden="1">
      <c r="A267" s="124"/>
      <c r="B267" s="124"/>
      <c r="C267" s="125" t="s">
        <v>732</v>
      </c>
      <c r="D267" s="128"/>
      <c r="E267" s="124"/>
      <c r="F267" s="124"/>
      <c r="G267" s="124"/>
      <c r="H267" s="129"/>
      <c r="I267" s="124"/>
      <c r="J267" s="124"/>
      <c r="K267" s="124"/>
      <c r="L267" s="124"/>
      <c r="M267" s="124"/>
      <c r="N267" s="124"/>
      <c r="O267" s="175"/>
    </row>
    <row r="268" spans="1:15" s="130" customFormat="1" ht="39" customHeight="1" hidden="1">
      <c r="A268" s="124"/>
      <c r="B268" s="124"/>
      <c r="C268" s="125" t="s">
        <v>733</v>
      </c>
      <c r="D268" s="128"/>
      <c r="E268" s="124"/>
      <c r="F268" s="124"/>
      <c r="G268" s="124"/>
      <c r="H268" s="129"/>
      <c r="I268" s="124"/>
      <c r="J268" s="124"/>
      <c r="K268" s="124"/>
      <c r="L268" s="124"/>
      <c r="M268" s="124"/>
      <c r="N268" s="124"/>
      <c r="O268" s="175"/>
    </row>
    <row r="269" spans="1:15" s="130" customFormat="1" ht="79.5" customHeight="1" hidden="1">
      <c r="A269" s="124"/>
      <c r="B269" s="124"/>
      <c r="C269" s="125" t="s">
        <v>734</v>
      </c>
      <c r="D269" s="128"/>
      <c r="E269" s="124"/>
      <c r="F269" s="124"/>
      <c r="G269" s="124"/>
      <c r="H269" s="129"/>
      <c r="I269" s="124"/>
      <c r="J269" s="124"/>
      <c r="K269" s="124"/>
      <c r="L269" s="124"/>
      <c r="M269" s="124"/>
      <c r="N269" s="124"/>
      <c r="O269" s="175"/>
    </row>
    <row r="270" spans="1:15" s="130" customFormat="1" ht="78.75" customHeight="1" hidden="1">
      <c r="A270" s="124"/>
      <c r="B270" s="124"/>
      <c r="C270" s="125" t="s">
        <v>735</v>
      </c>
      <c r="D270" s="128"/>
      <c r="E270" s="124"/>
      <c r="F270" s="124"/>
      <c r="G270" s="124"/>
      <c r="H270" s="129"/>
      <c r="I270" s="124"/>
      <c r="J270" s="124"/>
      <c r="K270" s="124"/>
      <c r="L270" s="124"/>
      <c r="M270" s="124"/>
      <c r="N270" s="124"/>
      <c r="O270" s="175"/>
    </row>
    <row r="271" spans="1:15" s="130" customFormat="1" ht="38.25" customHeight="1" hidden="1">
      <c r="A271" s="124"/>
      <c r="B271" s="124"/>
      <c r="C271" s="125" t="s">
        <v>736</v>
      </c>
      <c r="D271" s="128"/>
      <c r="E271" s="124"/>
      <c r="F271" s="124"/>
      <c r="G271" s="124"/>
      <c r="H271" s="129"/>
      <c r="I271" s="124"/>
      <c r="J271" s="124"/>
      <c r="K271" s="124"/>
      <c r="L271" s="124"/>
      <c r="M271" s="124"/>
      <c r="N271" s="124"/>
      <c r="O271" s="175"/>
    </row>
    <row r="272" spans="1:15" s="130" customFormat="1" ht="59.25" customHeight="1" hidden="1">
      <c r="A272" s="124"/>
      <c r="B272" s="124"/>
      <c r="C272" s="125" t="s">
        <v>737</v>
      </c>
      <c r="D272" s="128"/>
      <c r="E272" s="124"/>
      <c r="F272" s="124"/>
      <c r="G272" s="124"/>
      <c r="H272" s="129"/>
      <c r="I272" s="124"/>
      <c r="J272" s="124"/>
      <c r="K272" s="124"/>
      <c r="L272" s="124"/>
      <c r="M272" s="124"/>
      <c r="N272" s="124"/>
      <c r="O272" s="175"/>
    </row>
    <row r="273" spans="1:15" s="130" customFormat="1" ht="41.25" customHeight="1" hidden="1">
      <c r="A273" s="124"/>
      <c r="B273" s="124"/>
      <c r="C273" s="125" t="s">
        <v>738</v>
      </c>
      <c r="D273" s="128"/>
      <c r="E273" s="124"/>
      <c r="F273" s="124"/>
      <c r="G273" s="124"/>
      <c r="H273" s="129"/>
      <c r="I273" s="124"/>
      <c r="J273" s="124"/>
      <c r="K273" s="124"/>
      <c r="L273" s="124"/>
      <c r="M273" s="124"/>
      <c r="N273" s="124"/>
      <c r="O273" s="175"/>
    </row>
    <row r="274" spans="1:15" s="130" customFormat="1" ht="39.75" customHeight="1">
      <c r="A274" s="124">
        <v>48</v>
      </c>
      <c r="B274" s="124" t="s">
        <v>469</v>
      </c>
      <c r="C274" s="125" t="s">
        <v>739</v>
      </c>
      <c r="D274" s="128">
        <v>1</v>
      </c>
      <c r="E274" s="124"/>
      <c r="F274" s="124"/>
      <c r="G274" s="124"/>
      <c r="H274" s="129">
        <v>50000</v>
      </c>
      <c r="I274" s="124"/>
      <c r="J274" s="124"/>
      <c r="K274" s="124" t="s">
        <v>740</v>
      </c>
      <c r="L274" s="124" t="s">
        <v>1029</v>
      </c>
      <c r="M274" s="124"/>
      <c r="N274" s="124"/>
      <c r="O274" s="177">
        <v>18000</v>
      </c>
    </row>
    <row r="275" spans="1:15" s="130" customFormat="1" ht="26.25" customHeight="1" hidden="1">
      <c r="A275" s="124"/>
      <c r="B275" s="124"/>
      <c r="C275" s="137" t="s">
        <v>500</v>
      </c>
      <c r="D275" s="128"/>
      <c r="E275" s="124"/>
      <c r="F275" s="124"/>
      <c r="G275" s="124"/>
      <c r="H275" s="129"/>
      <c r="I275" s="124"/>
      <c r="J275" s="124"/>
      <c r="K275" s="124"/>
      <c r="L275" s="124"/>
      <c r="M275" s="124"/>
      <c r="N275" s="124"/>
      <c r="O275" s="175"/>
    </row>
    <row r="276" spans="1:15" s="130" customFormat="1" ht="77.25" customHeight="1" hidden="1">
      <c r="A276" s="124"/>
      <c r="B276" s="124"/>
      <c r="C276" s="125" t="s">
        <v>741</v>
      </c>
      <c r="D276" s="128"/>
      <c r="E276" s="124"/>
      <c r="F276" s="124"/>
      <c r="G276" s="124"/>
      <c r="H276" s="129"/>
      <c r="I276" s="124"/>
      <c r="J276" s="124"/>
      <c r="K276" s="124"/>
      <c r="L276" s="124"/>
      <c r="M276" s="124"/>
      <c r="N276" s="124"/>
      <c r="O276" s="175"/>
    </row>
    <row r="277" spans="1:15" s="130" customFormat="1" ht="81.75" customHeight="1" hidden="1">
      <c r="A277" s="124"/>
      <c r="B277" s="124"/>
      <c r="C277" s="125" t="s">
        <v>742</v>
      </c>
      <c r="D277" s="128"/>
      <c r="E277" s="124"/>
      <c r="F277" s="124"/>
      <c r="G277" s="124"/>
      <c r="H277" s="129"/>
      <c r="I277" s="124"/>
      <c r="J277" s="124"/>
      <c r="K277" s="124"/>
      <c r="L277" s="124"/>
      <c r="M277" s="124"/>
      <c r="N277" s="124"/>
      <c r="O277" s="175"/>
    </row>
    <row r="278" spans="1:15" s="130" customFormat="1" ht="80.25" customHeight="1" hidden="1">
      <c r="A278" s="124"/>
      <c r="B278" s="124"/>
      <c r="C278" s="125" t="s">
        <v>743</v>
      </c>
      <c r="D278" s="128"/>
      <c r="E278" s="124"/>
      <c r="F278" s="124"/>
      <c r="G278" s="124"/>
      <c r="H278" s="129"/>
      <c r="I278" s="124"/>
      <c r="J278" s="124"/>
      <c r="K278" s="124"/>
      <c r="L278" s="124"/>
      <c r="M278" s="124"/>
      <c r="N278" s="124"/>
      <c r="O278" s="175"/>
    </row>
    <row r="279" spans="1:15" s="130" customFormat="1" ht="75.75" customHeight="1" hidden="1">
      <c r="A279" s="124"/>
      <c r="B279" s="124"/>
      <c r="C279" s="125" t="s">
        <v>744</v>
      </c>
      <c r="D279" s="128"/>
      <c r="E279" s="124"/>
      <c r="F279" s="124"/>
      <c r="G279" s="124"/>
      <c r="H279" s="129"/>
      <c r="I279" s="124"/>
      <c r="J279" s="124"/>
      <c r="K279" s="124"/>
      <c r="L279" s="124"/>
      <c r="M279" s="124"/>
      <c r="N279" s="124"/>
      <c r="O279" s="175"/>
    </row>
    <row r="280" spans="1:15" s="130" customFormat="1" ht="114.75" customHeight="1" hidden="1">
      <c r="A280" s="124"/>
      <c r="B280" s="124"/>
      <c r="C280" s="125" t="s">
        <v>745</v>
      </c>
      <c r="D280" s="128"/>
      <c r="E280" s="124"/>
      <c r="F280" s="124"/>
      <c r="G280" s="124"/>
      <c r="H280" s="129"/>
      <c r="I280" s="124"/>
      <c r="J280" s="124"/>
      <c r="K280" s="124"/>
      <c r="L280" s="124"/>
      <c r="M280" s="124"/>
      <c r="N280" s="124"/>
      <c r="O280" s="175"/>
    </row>
    <row r="281" spans="1:15" s="130" customFormat="1" ht="60.75" customHeight="1" hidden="1">
      <c r="A281" s="124"/>
      <c r="B281" s="124"/>
      <c r="C281" s="125" t="s">
        <v>746</v>
      </c>
      <c r="D281" s="128"/>
      <c r="E281" s="124"/>
      <c r="F281" s="124"/>
      <c r="G281" s="124"/>
      <c r="H281" s="129"/>
      <c r="I281" s="124"/>
      <c r="J281" s="124"/>
      <c r="K281" s="124"/>
      <c r="L281" s="124"/>
      <c r="M281" s="124"/>
      <c r="N281" s="124"/>
      <c r="O281" s="175"/>
    </row>
    <row r="282" spans="1:15" s="130" customFormat="1" ht="42.75" customHeight="1" hidden="1">
      <c r="A282" s="124"/>
      <c r="B282" s="124"/>
      <c r="C282" s="125" t="s">
        <v>747</v>
      </c>
      <c r="D282" s="128"/>
      <c r="E282" s="124"/>
      <c r="F282" s="124"/>
      <c r="G282" s="124"/>
      <c r="H282" s="129"/>
      <c r="I282" s="124"/>
      <c r="J282" s="124"/>
      <c r="K282" s="124"/>
      <c r="L282" s="124"/>
      <c r="M282" s="124"/>
      <c r="N282" s="124"/>
      <c r="O282" s="175"/>
    </row>
    <row r="283" spans="1:15" s="130" customFormat="1" ht="39.75" customHeight="1">
      <c r="A283" s="124">
        <v>49</v>
      </c>
      <c r="B283" s="124" t="s">
        <v>469</v>
      </c>
      <c r="C283" s="125" t="s">
        <v>748</v>
      </c>
      <c r="D283" s="128">
        <v>2</v>
      </c>
      <c r="E283" s="124"/>
      <c r="F283" s="124"/>
      <c r="G283" s="124"/>
      <c r="H283" s="129">
        <v>325000</v>
      </c>
      <c r="I283" s="124"/>
      <c r="J283" s="124"/>
      <c r="K283" s="124" t="s">
        <v>740</v>
      </c>
      <c r="L283" s="124" t="s">
        <v>1029</v>
      </c>
      <c r="M283" s="124"/>
      <c r="N283" s="124"/>
      <c r="O283" s="177">
        <v>35000</v>
      </c>
    </row>
    <row r="284" spans="1:15" s="130" customFormat="1" ht="26.25" customHeight="1" hidden="1">
      <c r="A284" s="124"/>
      <c r="B284" s="124"/>
      <c r="C284" s="137" t="s">
        <v>500</v>
      </c>
      <c r="D284" s="128"/>
      <c r="E284" s="124"/>
      <c r="F284" s="124"/>
      <c r="G284" s="124"/>
      <c r="H284" s="129"/>
      <c r="I284" s="124"/>
      <c r="J284" s="124"/>
      <c r="K284" s="124"/>
      <c r="L284" s="124"/>
      <c r="M284" s="124"/>
      <c r="N284" s="124"/>
      <c r="O284" s="175"/>
    </row>
    <row r="285" spans="1:15" s="130" customFormat="1" ht="38.25" customHeight="1" hidden="1">
      <c r="A285" s="124"/>
      <c r="B285" s="124"/>
      <c r="C285" s="125" t="s">
        <v>749</v>
      </c>
      <c r="D285" s="128"/>
      <c r="E285" s="124"/>
      <c r="F285" s="124"/>
      <c r="G285" s="124"/>
      <c r="H285" s="129"/>
      <c r="I285" s="124"/>
      <c r="J285" s="124"/>
      <c r="K285" s="124"/>
      <c r="L285" s="124"/>
      <c r="M285" s="124"/>
      <c r="N285" s="124"/>
      <c r="O285" s="175"/>
    </row>
    <row r="286" spans="1:15" s="130" customFormat="1" ht="39.75" customHeight="1" hidden="1">
      <c r="A286" s="124"/>
      <c r="B286" s="124"/>
      <c r="C286" s="125" t="s">
        <v>750</v>
      </c>
      <c r="D286" s="128"/>
      <c r="E286" s="124"/>
      <c r="F286" s="124"/>
      <c r="G286" s="124"/>
      <c r="H286" s="129"/>
      <c r="I286" s="124"/>
      <c r="J286" s="124"/>
      <c r="K286" s="124"/>
      <c r="L286" s="124"/>
      <c r="M286" s="124"/>
      <c r="N286" s="124"/>
      <c r="O286" s="175"/>
    </row>
    <row r="287" spans="1:15" s="130" customFormat="1" ht="58.5" customHeight="1" hidden="1">
      <c r="A287" s="124"/>
      <c r="B287" s="124"/>
      <c r="C287" s="125" t="s">
        <v>751</v>
      </c>
      <c r="D287" s="128"/>
      <c r="E287" s="124"/>
      <c r="F287" s="124"/>
      <c r="G287" s="124"/>
      <c r="H287" s="129"/>
      <c r="I287" s="124"/>
      <c r="J287" s="124"/>
      <c r="K287" s="124"/>
      <c r="L287" s="124"/>
      <c r="M287" s="124"/>
      <c r="N287" s="124"/>
      <c r="O287" s="175"/>
    </row>
    <row r="288" spans="1:15" s="130" customFormat="1" ht="57.75" customHeight="1" hidden="1">
      <c r="A288" s="124"/>
      <c r="B288" s="124"/>
      <c r="C288" s="125" t="s">
        <v>752</v>
      </c>
      <c r="D288" s="128"/>
      <c r="E288" s="124"/>
      <c r="F288" s="124"/>
      <c r="G288" s="124"/>
      <c r="H288" s="129"/>
      <c r="I288" s="124"/>
      <c r="J288" s="124"/>
      <c r="K288" s="124"/>
      <c r="L288" s="124"/>
      <c r="M288" s="124"/>
      <c r="N288" s="124"/>
      <c r="O288" s="175"/>
    </row>
    <row r="289" spans="1:15" s="130" customFormat="1" ht="55.5" customHeight="1" hidden="1">
      <c r="A289" s="124"/>
      <c r="B289" s="124"/>
      <c r="C289" s="125" t="s">
        <v>753</v>
      </c>
      <c r="D289" s="128"/>
      <c r="E289" s="124"/>
      <c r="F289" s="124"/>
      <c r="G289" s="124"/>
      <c r="H289" s="129"/>
      <c r="I289" s="124"/>
      <c r="J289" s="124"/>
      <c r="K289" s="124"/>
      <c r="L289" s="124"/>
      <c r="M289" s="124"/>
      <c r="N289" s="124"/>
      <c r="O289" s="175"/>
    </row>
    <row r="290" spans="1:15" s="130" customFormat="1" ht="39" customHeight="1" hidden="1">
      <c r="A290" s="124"/>
      <c r="B290" s="124"/>
      <c r="C290" s="125" t="s">
        <v>754</v>
      </c>
      <c r="D290" s="128"/>
      <c r="E290" s="124"/>
      <c r="F290" s="124"/>
      <c r="G290" s="124"/>
      <c r="H290" s="129"/>
      <c r="I290" s="124"/>
      <c r="J290" s="124"/>
      <c r="K290" s="124"/>
      <c r="L290" s="124"/>
      <c r="M290" s="124"/>
      <c r="N290" s="124"/>
      <c r="O290" s="175"/>
    </row>
    <row r="291" spans="1:15" s="130" customFormat="1" ht="41.25" customHeight="1" hidden="1">
      <c r="A291" s="124"/>
      <c r="B291" s="124"/>
      <c r="C291" s="125" t="s">
        <v>755</v>
      </c>
      <c r="D291" s="128"/>
      <c r="E291" s="124"/>
      <c r="F291" s="124"/>
      <c r="G291" s="124"/>
      <c r="H291" s="129"/>
      <c r="I291" s="124"/>
      <c r="J291" s="124"/>
      <c r="K291" s="124"/>
      <c r="L291" s="124"/>
      <c r="M291" s="124"/>
      <c r="N291" s="124"/>
      <c r="O291" s="175"/>
    </row>
    <row r="292" spans="1:15" s="130" customFormat="1" ht="27.75" customHeight="1">
      <c r="A292" s="124">
        <v>50</v>
      </c>
      <c r="B292" s="124" t="s">
        <v>469</v>
      </c>
      <c r="C292" s="125" t="s">
        <v>756</v>
      </c>
      <c r="D292" s="128">
        <v>2</v>
      </c>
      <c r="E292" s="124"/>
      <c r="F292" s="124"/>
      <c r="G292" s="124"/>
      <c r="H292" s="129">
        <v>40000</v>
      </c>
      <c r="I292" s="124"/>
      <c r="J292" s="124"/>
      <c r="K292" s="124" t="s">
        <v>757</v>
      </c>
      <c r="L292" s="124" t="s">
        <v>1029</v>
      </c>
      <c r="M292" s="124"/>
      <c r="N292" s="124"/>
      <c r="O292" s="175"/>
    </row>
    <row r="293" spans="1:15" s="130" customFormat="1" ht="26.25" customHeight="1" hidden="1">
      <c r="A293" s="124"/>
      <c r="B293" s="124"/>
      <c r="C293" s="137" t="s">
        <v>500</v>
      </c>
      <c r="D293" s="128"/>
      <c r="E293" s="124"/>
      <c r="F293" s="124"/>
      <c r="G293" s="124"/>
      <c r="H293" s="129"/>
      <c r="I293" s="124"/>
      <c r="J293" s="124"/>
      <c r="K293" s="124"/>
      <c r="L293" s="124"/>
      <c r="M293" s="124"/>
      <c r="N293" s="124"/>
      <c r="O293" s="175"/>
    </row>
    <row r="294" spans="1:15" s="130" customFormat="1" ht="43.5" customHeight="1" hidden="1">
      <c r="A294" s="124"/>
      <c r="B294" s="124"/>
      <c r="C294" s="125" t="s">
        <v>758</v>
      </c>
      <c r="D294" s="128"/>
      <c r="E294" s="124"/>
      <c r="F294" s="124"/>
      <c r="G294" s="124"/>
      <c r="H294" s="129"/>
      <c r="I294" s="124"/>
      <c r="J294" s="124"/>
      <c r="K294" s="124"/>
      <c r="L294" s="124"/>
      <c r="M294" s="124"/>
      <c r="N294" s="124"/>
      <c r="O294" s="175"/>
    </row>
    <row r="295" spans="1:15" s="130" customFormat="1" ht="37.5" customHeight="1" hidden="1">
      <c r="A295" s="124"/>
      <c r="B295" s="124"/>
      <c r="C295" s="125" t="s">
        <v>759</v>
      </c>
      <c r="D295" s="128"/>
      <c r="E295" s="124"/>
      <c r="F295" s="124"/>
      <c r="G295" s="124"/>
      <c r="H295" s="129"/>
      <c r="I295" s="124"/>
      <c r="J295" s="124"/>
      <c r="K295" s="124"/>
      <c r="L295" s="124"/>
      <c r="M295" s="124"/>
      <c r="N295" s="124"/>
      <c r="O295" s="175"/>
    </row>
    <row r="296" spans="1:15" s="130" customFormat="1" ht="39.75" customHeight="1" hidden="1">
      <c r="A296" s="124"/>
      <c r="B296" s="124"/>
      <c r="C296" s="125" t="s">
        <v>760</v>
      </c>
      <c r="D296" s="128"/>
      <c r="E296" s="124"/>
      <c r="F296" s="124"/>
      <c r="G296" s="124"/>
      <c r="H296" s="129"/>
      <c r="I296" s="124"/>
      <c r="J296" s="124"/>
      <c r="K296" s="124"/>
      <c r="L296" s="124"/>
      <c r="M296" s="124"/>
      <c r="N296" s="124"/>
      <c r="O296" s="175"/>
    </row>
    <row r="297" spans="1:15" s="136" customFormat="1" ht="59.25" customHeight="1">
      <c r="A297" s="131">
        <v>51</v>
      </c>
      <c r="B297" s="131" t="s">
        <v>469</v>
      </c>
      <c r="C297" s="132" t="s">
        <v>761</v>
      </c>
      <c r="D297" s="133">
        <v>2</v>
      </c>
      <c r="E297" s="131"/>
      <c r="F297" s="131"/>
      <c r="G297" s="131"/>
      <c r="H297" s="134">
        <v>15000</v>
      </c>
      <c r="I297" s="131"/>
      <c r="J297" s="131"/>
      <c r="K297" s="131" t="s">
        <v>757</v>
      </c>
      <c r="L297" s="131"/>
      <c r="M297" s="131"/>
      <c r="N297" s="131"/>
      <c r="O297" s="176"/>
    </row>
    <row r="298" spans="1:15" s="130" customFormat="1" ht="26.25" customHeight="1" hidden="1">
      <c r="A298" s="124"/>
      <c r="B298" s="124"/>
      <c r="C298" s="137" t="s">
        <v>500</v>
      </c>
      <c r="D298" s="128"/>
      <c r="E298" s="124"/>
      <c r="F298" s="124"/>
      <c r="G298" s="124"/>
      <c r="H298" s="129"/>
      <c r="I298" s="124"/>
      <c r="J298" s="124"/>
      <c r="K298" s="124"/>
      <c r="L298" s="124"/>
      <c r="M298" s="124"/>
      <c r="N298" s="124"/>
      <c r="O298" s="175"/>
    </row>
    <row r="299" spans="1:15" s="130" customFormat="1" ht="38.25" customHeight="1" hidden="1">
      <c r="A299" s="124"/>
      <c r="B299" s="124"/>
      <c r="C299" s="125" t="s">
        <v>762</v>
      </c>
      <c r="D299" s="128"/>
      <c r="E299" s="124"/>
      <c r="F299" s="124"/>
      <c r="G299" s="124"/>
      <c r="H299" s="129"/>
      <c r="I299" s="124"/>
      <c r="J299" s="124"/>
      <c r="K299" s="124"/>
      <c r="L299" s="124"/>
      <c r="M299" s="124"/>
      <c r="N299" s="124"/>
      <c r="O299" s="175"/>
    </row>
    <row r="300" spans="1:15" s="136" customFormat="1" ht="20.25" customHeight="1">
      <c r="A300" s="131">
        <v>52</v>
      </c>
      <c r="B300" s="131" t="s">
        <v>469</v>
      </c>
      <c r="C300" s="132" t="s">
        <v>763</v>
      </c>
      <c r="D300" s="133">
        <v>2</v>
      </c>
      <c r="E300" s="131"/>
      <c r="F300" s="131"/>
      <c r="G300" s="131"/>
      <c r="H300" s="134">
        <v>30000</v>
      </c>
      <c r="I300" s="131"/>
      <c r="J300" s="131"/>
      <c r="K300" s="131" t="s">
        <v>757</v>
      </c>
      <c r="L300" s="144"/>
      <c r="M300" s="144"/>
      <c r="N300" s="144"/>
      <c r="O300" s="179"/>
    </row>
    <row r="301" spans="1:15" s="130" customFormat="1" ht="26.25" customHeight="1" hidden="1">
      <c r="A301" s="124"/>
      <c r="B301" s="124"/>
      <c r="C301" s="137" t="s">
        <v>500</v>
      </c>
      <c r="D301" s="128"/>
      <c r="E301" s="124"/>
      <c r="F301" s="124"/>
      <c r="G301" s="124"/>
      <c r="H301" s="129"/>
      <c r="I301" s="124"/>
      <c r="J301" s="124"/>
      <c r="K301" s="124"/>
      <c r="L301" s="124"/>
      <c r="M301" s="124"/>
      <c r="N301" s="124"/>
      <c r="O301" s="175"/>
    </row>
    <row r="302" spans="1:15" s="130" customFormat="1" ht="39.75" customHeight="1" hidden="1">
      <c r="A302" s="124"/>
      <c r="B302" s="124"/>
      <c r="C302" s="125" t="s">
        <v>764</v>
      </c>
      <c r="D302" s="128"/>
      <c r="E302" s="124"/>
      <c r="F302" s="124"/>
      <c r="G302" s="124"/>
      <c r="H302" s="129"/>
      <c r="I302" s="124"/>
      <c r="J302" s="124"/>
      <c r="K302" s="124"/>
      <c r="L302" s="124"/>
      <c r="M302" s="124"/>
      <c r="N302" s="124"/>
      <c r="O302" s="175"/>
    </row>
    <row r="303" spans="1:15" s="130" customFormat="1" ht="39" customHeight="1" hidden="1">
      <c r="A303" s="124"/>
      <c r="B303" s="124"/>
      <c r="C303" s="125" t="s">
        <v>765</v>
      </c>
      <c r="D303" s="128"/>
      <c r="E303" s="124"/>
      <c r="F303" s="124"/>
      <c r="G303" s="124"/>
      <c r="H303" s="129"/>
      <c r="I303" s="124"/>
      <c r="J303" s="124"/>
      <c r="K303" s="124"/>
      <c r="L303" s="124"/>
      <c r="M303" s="124"/>
      <c r="N303" s="124"/>
      <c r="O303" s="175"/>
    </row>
    <row r="304" spans="1:15" s="130" customFormat="1" ht="42.75" customHeight="1" hidden="1">
      <c r="A304" s="124"/>
      <c r="B304" s="124"/>
      <c r="C304" s="125" t="s">
        <v>766</v>
      </c>
      <c r="D304" s="128"/>
      <c r="E304" s="124"/>
      <c r="F304" s="124"/>
      <c r="G304" s="124"/>
      <c r="H304" s="129"/>
      <c r="I304" s="124"/>
      <c r="J304" s="124"/>
      <c r="K304" s="124"/>
      <c r="L304" s="124"/>
      <c r="M304" s="124"/>
      <c r="N304" s="124"/>
      <c r="O304" s="175"/>
    </row>
    <row r="305" spans="1:15" s="130" customFormat="1" ht="39.75" customHeight="1">
      <c r="A305" s="124">
        <v>53</v>
      </c>
      <c r="B305" s="124" t="s">
        <v>469</v>
      </c>
      <c r="C305" s="125" t="s">
        <v>767</v>
      </c>
      <c r="D305" s="128">
        <v>1</v>
      </c>
      <c r="E305" s="124"/>
      <c r="F305" s="124"/>
      <c r="G305" s="124"/>
      <c r="H305" s="129">
        <v>38000</v>
      </c>
      <c r="I305" s="124"/>
      <c r="J305" s="124"/>
      <c r="K305" s="124" t="s">
        <v>757</v>
      </c>
      <c r="L305" s="124" t="s">
        <v>1029</v>
      </c>
      <c r="M305" s="124"/>
      <c r="N305" s="124"/>
      <c r="O305" s="175"/>
    </row>
    <row r="306" spans="1:15" s="130" customFormat="1" ht="26.25" customHeight="1" hidden="1">
      <c r="A306" s="124"/>
      <c r="B306" s="124"/>
      <c r="C306" s="137" t="s">
        <v>500</v>
      </c>
      <c r="D306" s="128"/>
      <c r="E306" s="124"/>
      <c r="F306" s="124"/>
      <c r="G306" s="124"/>
      <c r="H306" s="129"/>
      <c r="I306" s="124"/>
      <c r="J306" s="124"/>
      <c r="K306" s="124"/>
      <c r="L306" s="124"/>
      <c r="M306" s="124"/>
      <c r="N306" s="124"/>
      <c r="O306" s="175"/>
    </row>
    <row r="307" spans="1:15" s="130" customFormat="1" ht="26.25" customHeight="1" hidden="1">
      <c r="A307" s="124"/>
      <c r="B307" s="124"/>
      <c r="C307" s="125" t="s">
        <v>768</v>
      </c>
      <c r="D307" s="128"/>
      <c r="E307" s="124"/>
      <c r="F307" s="124"/>
      <c r="G307" s="124"/>
      <c r="H307" s="129"/>
      <c r="I307" s="124"/>
      <c r="J307" s="124"/>
      <c r="K307" s="124" t="s">
        <v>769</v>
      </c>
      <c r="L307" s="124"/>
      <c r="M307" s="124"/>
      <c r="N307" s="124"/>
      <c r="O307" s="175"/>
    </row>
    <row r="308" spans="1:15" s="130" customFormat="1" ht="39.75" customHeight="1" hidden="1">
      <c r="A308" s="124"/>
      <c r="B308" s="124"/>
      <c r="C308" s="125" t="s">
        <v>770</v>
      </c>
      <c r="D308" s="128"/>
      <c r="E308" s="124"/>
      <c r="F308" s="124"/>
      <c r="G308" s="124"/>
      <c r="H308" s="129"/>
      <c r="I308" s="124"/>
      <c r="J308" s="124"/>
      <c r="K308" s="124"/>
      <c r="L308" s="124"/>
      <c r="M308" s="124"/>
      <c r="N308" s="124"/>
      <c r="O308" s="175"/>
    </row>
    <row r="309" spans="1:15" s="130" customFormat="1" ht="38.25" customHeight="1" hidden="1">
      <c r="A309" s="124"/>
      <c r="B309" s="124"/>
      <c r="C309" s="125" t="s">
        <v>771</v>
      </c>
      <c r="D309" s="128"/>
      <c r="E309" s="124"/>
      <c r="F309" s="124"/>
      <c r="G309" s="124"/>
      <c r="H309" s="129"/>
      <c r="I309" s="124"/>
      <c r="J309" s="124"/>
      <c r="K309" s="124"/>
      <c r="L309" s="124"/>
      <c r="M309" s="124"/>
      <c r="N309" s="124"/>
      <c r="O309" s="175"/>
    </row>
    <row r="310" spans="1:15" s="130" customFormat="1" ht="39.75" customHeight="1" hidden="1">
      <c r="A310" s="124"/>
      <c r="B310" s="124"/>
      <c r="C310" s="125" t="s">
        <v>772</v>
      </c>
      <c r="D310" s="128"/>
      <c r="E310" s="124"/>
      <c r="F310" s="124"/>
      <c r="G310" s="124"/>
      <c r="H310" s="129"/>
      <c r="I310" s="124"/>
      <c r="J310" s="124"/>
      <c r="K310" s="124"/>
      <c r="L310" s="124"/>
      <c r="M310" s="124"/>
      <c r="N310" s="124"/>
      <c r="O310" s="175"/>
    </row>
    <row r="311" spans="1:15" s="136" customFormat="1" ht="57.75" customHeight="1">
      <c r="A311" s="131">
        <v>54</v>
      </c>
      <c r="B311" s="131" t="s">
        <v>469</v>
      </c>
      <c r="C311" s="132" t="s">
        <v>773</v>
      </c>
      <c r="D311" s="133">
        <v>2</v>
      </c>
      <c r="E311" s="131"/>
      <c r="F311" s="131"/>
      <c r="G311" s="131"/>
      <c r="H311" s="134">
        <v>11000</v>
      </c>
      <c r="I311" s="131"/>
      <c r="J311" s="131"/>
      <c r="K311" s="131" t="s">
        <v>774</v>
      </c>
      <c r="L311" s="131"/>
      <c r="M311" s="131"/>
      <c r="N311" s="131"/>
      <c r="O311" s="176"/>
    </row>
    <row r="312" spans="1:15" s="130" customFormat="1" ht="26.25" customHeight="1" hidden="1">
      <c r="A312" s="124"/>
      <c r="B312" s="124"/>
      <c r="C312" s="137" t="s">
        <v>500</v>
      </c>
      <c r="D312" s="128"/>
      <c r="E312" s="124"/>
      <c r="F312" s="124"/>
      <c r="G312" s="124"/>
      <c r="H312" s="129"/>
      <c r="I312" s="124"/>
      <c r="J312" s="124"/>
      <c r="K312" s="124"/>
      <c r="L312" s="124"/>
      <c r="M312" s="124"/>
      <c r="N312" s="124"/>
      <c r="O312" s="175"/>
    </row>
    <row r="313" spans="1:15" s="130" customFormat="1" ht="61.5" customHeight="1" hidden="1">
      <c r="A313" s="124"/>
      <c r="B313" s="124"/>
      <c r="C313" s="125" t="s">
        <v>775</v>
      </c>
      <c r="D313" s="128"/>
      <c r="E313" s="124"/>
      <c r="F313" s="124"/>
      <c r="G313" s="124"/>
      <c r="H313" s="129"/>
      <c r="I313" s="124"/>
      <c r="J313" s="124"/>
      <c r="K313" s="124"/>
      <c r="L313" s="124"/>
      <c r="M313" s="124"/>
      <c r="N313" s="124"/>
      <c r="O313" s="175"/>
    </row>
    <row r="314" spans="1:15" s="136" customFormat="1" ht="39.75" customHeight="1">
      <c r="A314" s="131">
        <v>55</v>
      </c>
      <c r="B314" s="131" t="s">
        <v>469</v>
      </c>
      <c r="C314" s="132" t="s">
        <v>776</v>
      </c>
      <c r="D314" s="133">
        <v>1</v>
      </c>
      <c r="E314" s="131"/>
      <c r="F314" s="131"/>
      <c r="G314" s="131"/>
      <c r="H314" s="134">
        <v>30000</v>
      </c>
      <c r="I314" s="131"/>
      <c r="J314" s="131"/>
      <c r="K314" s="131" t="s">
        <v>777</v>
      </c>
      <c r="L314" s="131"/>
      <c r="M314" s="131"/>
      <c r="N314" s="131"/>
      <c r="O314" s="176"/>
    </row>
    <row r="315" spans="1:15" s="130" customFormat="1" ht="26.25" customHeight="1" hidden="1">
      <c r="A315" s="124"/>
      <c r="B315" s="124"/>
      <c r="C315" s="137" t="s">
        <v>500</v>
      </c>
      <c r="D315" s="128"/>
      <c r="E315" s="124"/>
      <c r="F315" s="124"/>
      <c r="G315" s="124"/>
      <c r="H315" s="129"/>
      <c r="I315" s="124"/>
      <c r="J315" s="124"/>
      <c r="K315" s="124"/>
      <c r="L315" s="124"/>
      <c r="M315" s="124"/>
      <c r="N315" s="124"/>
      <c r="O315" s="175"/>
    </row>
    <row r="316" spans="1:15" s="130" customFormat="1" ht="59.25" customHeight="1" hidden="1">
      <c r="A316" s="124"/>
      <c r="B316" s="124"/>
      <c r="C316" s="125" t="s">
        <v>778</v>
      </c>
      <c r="D316" s="128"/>
      <c r="E316" s="124"/>
      <c r="F316" s="124"/>
      <c r="G316" s="124"/>
      <c r="H316" s="129"/>
      <c r="I316" s="124"/>
      <c r="J316" s="124"/>
      <c r="K316" s="124"/>
      <c r="L316" s="124"/>
      <c r="M316" s="124"/>
      <c r="N316" s="124"/>
      <c r="O316" s="175"/>
    </row>
    <row r="317" spans="1:15" s="130" customFormat="1" ht="23.25" customHeight="1">
      <c r="A317" s="124">
        <v>56</v>
      </c>
      <c r="B317" s="124" t="s">
        <v>469</v>
      </c>
      <c r="C317" s="125" t="s">
        <v>779</v>
      </c>
      <c r="D317" s="128">
        <v>2</v>
      </c>
      <c r="E317" s="124"/>
      <c r="F317" s="124"/>
      <c r="G317" s="124"/>
      <c r="H317" s="129">
        <v>320000</v>
      </c>
      <c r="I317" s="124"/>
      <c r="J317" s="124"/>
      <c r="K317" s="124" t="s">
        <v>780</v>
      </c>
      <c r="L317" s="124" t="s">
        <v>1029</v>
      </c>
      <c r="M317" s="124"/>
      <c r="N317" s="124"/>
      <c r="O317" s="177">
        <v>22000</v>
      </c>
    </row>
    <row r="318" spans="1:15" s="130" customFormat="1" ht="26.25" customHeight="1" hidden="1">
      <c r="A318" s="124"/>
      <c r="B318" s="124"/>
      <c r="C318" s="137" t="s">
        <v>500</v>
      </c>
      <c r="D318" s="128"/>
      <c r="E318" s="124"/>
      <c r="F318" s="124"/>
      <c r="G318" s="124"/>
      <c r="H318" s="129"/>
      <c r="I318" s="124"/>
      <c r="J318" s="124"/>
      <c r="K318" s="124"/>
      <c r="L318" s="124"/>
      <c r="M318" s="124"/>
      <c r="N318" s="124"/>
      <c r="O318" s="177">
        <v>12000</v>
      </c>
    </row>
    <row r="319" spans="1:15" s="130" customFormat="1" ht="39" customHeight="1" hidden="1">
      <c r="A319" s="124"/>
      <c r="B319" s="124"/>
      <c r="C319" s="125" t="s">
        <v>781</v>
      </c>
      <c r="D319" s="128"/>
      <c r="E319" s="124"/>
      <c r="F319" s="124"/>
      <c r="G319" s="124"/>
      <c r="H319" s="129"/>
      <c r="I319" s="124"/>
      <c r="J319" s="124"/>
      <c r="K319" s="124"/>
      <c r="L319" s="124"/>
      <c r="M319" s="124"/>
      <c r="N319" s="124"/>
      <c r="O319" s="175"/>
    </row>
    <row r="320" spans="1:15" s="130" customFormat="1" ht="39" customHeight="1" hidden="1">
      <c r="A320" s="124"/>
      <c r="B320" s="124"/>
      <c r="C320" s="125" t="s">
        <v>782</v>
      </c>
      <c r="D320" s="128"/>
      <c r="E320" s="124"/>
      <c r="F320" s="124"/>
      <c r="G320" s="124"/>
      <c r="H320" s="129"/>
      <c r="I320" s="124"/>
      <c r="J320" s="124"/>
      <c r="K320" s="124"/>
      <c r="L320" s="124"/>
      <c r="M320" s="124"/>
      <c r="N320" s="124"/>
      <c r="O320" s="175"/>
    </row>
    <row r="321" spans="1:15" s="130" customFormat="1" ht="26.25" customHeight="1" hidden="1">
      <c r="A321" s="124"/>
      <c r="B321" s="124"/>
      <c r="C321" s="125" t="s">
        <v>783</v>
      </c>
      <c r="D321" s="128"/>
      <c r="E321" s="124"/>
      <c r="F321" s="124"/>
      <c r="G321" s="124"/>
      <c r="H321" s="129"/>
      <c r="I321" s="124"/>
      <c r="J321" s="124"/>
      <c r="K321" s="124"/>
      <c r="L321" s="124"/>
      <c r="M321" s="124"/>
      <c r="N321" s="124"/>
      <c r="O321" s="175"/>
    </row>
    <row r="322" spans="1:15" s="130" customFormat="1" ht="26.25" customHeight="1" hidden="1">
      <c r="A322" s="124"/>
      <c r="B322" s="124"/>
      <c r="C322" s="125" t="s">
        <v>784</v>
      </c>
      <c r="D322" s="128"/>
      <c r="E322" s="124"/>
      <c r="F322" s="124"/>
      <c r="G322" s="124"/>
      <c r="H322" s="129"/>
      <c r="I322" s="124"/>
      <c r="J322" s="124"/>
      <c r="K322" s="124"/>
      <c r="L322" s="124"/>
      <c r="M322" s="124"/>
      <c r="N322" s="124"/>
      <c r="O322" s="175"/>
    </row>
    <row r="323" spans="1:15" s="130" customFormat="1" ht="38.25" customHeight="1" hidden="1">
      <c r="A323" s="124"/>
      <c r="B323" s="124"/>
      <c r="C323" s="125" t="s">
        <v>785</v>
      </c>
      <c r="D323" s="128"/>
      <c r="E323" s="124"/>
      <c r="F323" s="124"/>
      <c r="G323" s="124"/>
      <c r="H323" s="129"/>
      <c r="I323" s="124"/>
      <c r="J323" s="124"/>
      <c r="K323" s="124"/>
      <c r="L323" s="124"/>
      <c r="M323" s="124"/>
      <c r="N323" s="124"/>
      <c r="O323" s="175"/>
    </row>
    <row r="324" spans="1:15" s="130" customFormat="1" ht="42" customHeight="1" hidden="1">
      <c r="A324" s="124"/>
      <c r="B324" s="124"/>
      <c r="C324" s="125" t="s">
        <v>786</v>
      </c>
      <c r="D324" s="128"/>
      <c r="E324" s="124"/>
      <c r="F324" s="124"/>
      <c r="G324" s="124"/>
      <c r="H324" s="129"/>
      <c r="I324" s="124"/>
      <c r="J324" s="124"/>
      <c r="K324" s="124"/>
      <c r="L324" s="124"/>
      <c r="M324" s="124"/>
      <c r="N324" s="124"/>
      <c r="O324" s="175"/>
    </row>
    <row r="325" spans="1:15" s="130" customFormat="1" ht="42.75" customHeight="1" hidden="1">
      <c r="A325" s="124"/>
      <c r="B325" s="124"/>
      <c r="C325" s="125" t="s">
        <v>787</v>
      </c>
      <c r="D325" s="128"/>
      <c r="E325" s="124"/>
      <c r="F325" s="124"/>
      <c r="G325" s="124"/>
      <c r="H325" s="129"/>
      <c r="I325" s="124"/>
      <c r="J325" s="124"/>
      <c r="K325" s="124"/>
      <c r="L325" s="124"/>
      <c r="M325" s="124"/>
      <c r="N325" s="124"/>
      <c r="O325" s="175"/>
    </row>
    <row r="326" spans="1:15" s="130" customFormat="1" ht="26.25" customHeight="1" hidden="1">
      <c r="A326" s="124"/>
      <c r="B326" s="124"/>
      <c r="C326" s="125" t="s">
        <v>788</v>
      </c>
      <c r="D326" s="128"/>
      <c r="E326" s="124"/>
      <c r="F326" s="124"/>
      <c r="G326" s="124"/>
      <c r="H326" s="129"/>
      <c r="I326" s="124"/>
      <c r="J326" s="124"/>
      <c r="K326" s="124"/>
      <c r="L326" s="124"/>
      <c r="M326" s="124"/>
      <c r="N326" s="124"/>
      <c r="O326" s="175"/>
    </row>
    <row r="327" spans="1:15" s="130" customFormat="1" ht="26.25" customHeight="1" hidden="1">
      <c r="A327" s="124"/>
      <c r="B327" s="124"/>
      <c r="C327" s="125" t="s">
        <v>789</v>
      </c>
      <c r="D327" s="128"/>
      <c r="E327" s="124"/>
      <c r="F327" s="124"/>
      <c r="G327" s="124"/>
      <c r="H327" s="129"/>
      <c r="I327" s="124"/>
      <c r="J327" s="124"/>
      <c r="K327" s="124"/>
      <c r="L327" s="124"/>
      <c r="M327" s="124"/>
      <c r="N327" s="124"/>
      <c r="O327" s="175"/>
    </row>
    <row r="328" spans="1:15" s="130" customFormat="1" ht="39.75" customHeight="1" hidden="1">
      <c r="A328" s="124"/>
      <c r="B328" s="124"/>
      <c r="C328" s="125" t="s">
        <v>790</v>
      </c>
      <c r="D328" s="128"/>
      <c r="E328" s="124"/>
      <c r="F328" s="124"/>
      <c r="G328" s="124"/>
      <c r="H328" s="129"/>
      <c r="I328" s="124"/>
      <c r="J328" s="124"/>
      <c r="K328" s="124"/>
      <c r="L328" s="124"/>
      <c r="M328" s="124"/>
      <c r="N328" s="124"/>
      <c r="O328" s="175"/>
    </row>
    <row r="329" spans="1:15" s="130" customFormat="1" ht="25.5" customHeight="1" hidden="1">
      <c r="A329" s="124"/>
      <c r="B329" s="124"/>
      <c r="C329" s="125" t="s">
        <v>791</v>
      </c>
      <c r="D329" s="128"/>
      <c r="E329" s="124"/>
      <c r="F329" s="124"/>
      <c r="G329" s="124"/>
      <c r="H329" s="129"/>
      <c r="I329" s="124"/>
      <c r="J329" s="124"/>
      <c r="K329" s="124"/>
      <c r="L329" s="124"/>
      <c r="M329" s="124"/>
      <c r="N329" s="124"/>
      <c r="O329" s="175"/>
    </row>
    <row r="330" spans="1:17" s="130" customFormat="1" ht="40.5" customHeight="1">
      <c r="A330" s="124">
        <v>57</v>
      </c>
      <c r="B330" s="124" t="s">
        <v>469</v>
      </c>
      <c r="C330" s="125" t="s">
        <v>792</v>
      </c>
      <c r="D330" s="128">
        <v>2</v>
      </c>
      <c r="E330" s="124"/>
      <c r="F330" s="124"/>
      <c r="G330" s="124"/>
      <c r="H330" s="129">
        <v>860000</v>
      </c>
      <c r="I330" s="124"/>
      <c r="J330" s="124"/>
      <c r="K330" s="124" t="s">
        <v>780</v>
      </c>
      <c r="L330" s="124" t="s">
        <v>1029</v>
      </c>
      <c r="M330" s="124"/>
      <c r="N330" s="124"/>
      <c r="O330" s="177">
        <v>12000</v>
      </c>
      <c r="P330" s="216" t="s">
        <v>793</v>
      </c>
      <c r="Q330" s="217"/>
    </row>
    <row r="331" spans="1:15" s="130" customFormat="1" ht="19.5" customHeight="1" hidden="1">
      <c r="A331" s="124"/>
      <c r="B331" s="124"/>
      <c r="C331" s="137" t="s">
        <v>500</v>
      </c>
      <c r="D331" s="128"/>
      <c r="E331" s="124"/>
      <c r="F331" s="124"/>
      <c r="G331" s="124"/>
      <c r="H331" s="129"/>
      <c r="I331" s="124"/>
      <c r="J331" s="124"/>
      <c r="K331" s="124"/>
      <c r="L331" s="124"/>
      <c r="M331" s="124"/>
      <c r="N331" s="124"/>
      <c r="O331" s="175"/>
    </row>
    <row r="332" spans="1:15" s="130" customFormat="1" ht="25.5" customHeight="1" hidden="1">
      <c r="A332" s="124"/>
      <c r="B332" s="124"/>
      <c r="C332" s="125" t="s">
        <v>794</v>
      </c>
      <c r="D332" s="128"/>
      <c r="E332" s="124"/>
      <c r="F332" s="124"/>
      <c r="G332" s="124"/>
      <c r="H332" s="129"/>
      <c r="I332" s="124"/>
      <c r="J332" s="124"/>
      <c r="K332" s="124"/>
      <c r="L332" s="124"/>
      <c r="M332" s="124"/>
      <c r="N332" s="124"/>
      <c r="O332" s="175"/>
    </row>
    <row r="333" spans="1:15" s="130" customFormat="1" ht="41.25" customHeight="1" hidden="1">
      <c r="A333" s="124"/>
      <c r="B333" s="124"/>
      <c r="C333" s="125" t="s">
        <v>795</v>
      </c>
      <c r="D333" s="128"/>
      <c r="E333" s="124"/>
      <c r="F333" s="124"/>
      <c r="G333" s="124"/>
      <c r="H333" s="129"/>
      <c r="I333" s="124"/>
      <c r="J333" s="124"/>
      <c r="K333" s="124"/>
      <c r="L333" s="124"/>
      <c r="M333" s="124"/>
      <c r="N333" s="124"/>
      <c r="O333" s="175"/>
    </row>
    <row r="334" spans="1:15" s="130" customFormat="1" ht="41.25" customHeight="1" hidden="1">
      <c r="A334" s="124"/>
      <c r="B334" s="124"/>
      <c r="C334" s="125" t="s">
        <v>796</v>
      </c>
      <c r="D334" s="128"/>
      <c r="E334" s="124"/>
      <c r="F334" s="124"/>
      <c r="G334" s="124"/>
      <c r="H334" s="129"/>
      <c r="I334" s="124"/>
      <c r="J334" s="124"/>
      <c r="K334" s="124"/>
      <c r="L334" s="124"/>
      <c r="M334" s="124"/>
      <c r="N334" s="124"/>
      <c r="O334" s="175"/>
    </row>
    <row r="335" spans="1:15" s="130" customFormat="1" ht="39.75" customHeight="1" hidden="1">
      <c r="A335" s="124"/>
      <c r="B335" s="124"/>
      <c r="C335" s="125" t="s">
        <v>797</v>
      </c>
      <c r="D335" s="128"/>
      <c r="E335" s="124"/>
      <c r="F335" s="124"/>
      <c r="G335" s="124"/>
      <c r="H335" s="129"/>
      <c r="I335" s="124"/>
      <c r="J335" s="124"/>
      <c r="K335" s="124"/>
      <c r="L335" s="124"/>
      <c r="M335" s="124"/>
      <c r="N335" s="124"/>
      <c r="O335" s="175"/>
    </row>
    <row r="336" spans="1:15" s="130" customFormat="1" ht="22.5" customHeight="1" hidden="1">
      <c r="A336" s="124"/>
      <c r="B336" s="124"/>
      <c r="C336" s="125" t="s">
        <v>798</v>
      </c>
      <c r="D336" s="128"/>
      <c r="E336" s="124"/>
      <c r="F336" s="124"/>
      <c r="G336" s="124"/>
      <c r="H336" s="129"/>
      <c r="I336" s="124"/>
      <c r="J336" s="124"/>
      <c r="K336" s="124"/>
      <c r="L336" s="124"/>
      <c r="M336" s="124"/>
      <c r="N336" s="124"/>
      <c r="O336" s="175"/>
    </row>
    <row r="337" spans="1:15" s="130" customFormat="1" ht="39.75" customHeight="1" hidden="1">
      <c r="A337" s="124"/>
      <c r="B337" s="124"/>
      <c r="C337" s="125" t="s">
        <v>799</v>
      </c>
      <c r="D337" s="128"/>
      <c r="E337" s="124"/>
      <c r="F337" s="124"/>
      <c r="G337" s="124"/>
      <c r="H337" s="129"/>
      <c r="I337" s="124"/>
      <c r="J337" s="124"/>
      <c r="K337" s="124"/>
      <c r="L337" s="124"/>
      <c r="M337" s="124"/>
      <c r="N337" s="124"/>
      <c r="O337" s="175"/>
    </row>
    <row r="338" spans="1:15" s="130" customFormat="1" ht="26.25" customHeight="1" hidden="1">
      <c r="A338" s="124"/>
      <c r="B338" s="124"/>
      <c r="C338" s="125" t="s">
        <v>800</v>
      </c>
      <c r="D338" s="128"/>
      <c r="E338" s="124"/>
      <c r="F338" s="124"/>
      <c r="G338" s="124"/>
      <c r="H338" s="129"/>
      <c r="I338" s="124"/>
      <c r="J338" s="124"/>
      <c r="K338" s="124"/>
      <c r="L338" s="124"/>
      <c r="M338" s="124"/>
      <c r="N338" s="124"/>
      <c r="O338" s="175"/>
    </row>
    <row r="339" spans="1:15" s="130" customFormat="1" ht="22.5" customHeight="1">
      <c r="A339" s="124">
        <v>58</v>
      </c>
      <c r="B339" s="124" t="s">
        <v>469</v>
      </c>
      <c r="C339" s="125" t="s">
        <v>801</v>
      </c>
      <c r="D339" s="128">
        <v>2</v>
      </c>
      <c r="E339" s="124"/>
      <c r="F339" s="124"/>
      <c r="G339" s="124"/>
      <c r="H339" s="129">
        <v>60000</v>
      </c>
      <c r="I339" s="124"/>
      <c r="J339" s="124"/>
      <c r="K339" s="124" t="s">
        <v>780</v>
      </c>
      <c r="L339" s="124" t="s">
        <v>1029</v>
      </c>
      <c r="M339" s="124"/>
      <c r="N339" s="124"/>
      <c r="O339" s="175"/>
    </row>
    <row r="340" spans="1:15" s="130" customFormat="1" ht="19.5" customHeight="1" hidden="1">
      <c r="A340" s="124"/>
      <c r="B340" s="124"/>
      <c r="C340" s="137" t="s">
        <v>500</v>
      </c>
      <c r="D340" s="128"/>
      <c r="E340" s="124"/>
      <c r="F340" s="124"/>
      <c r="G340" s="124"/>
      <c r="H340" s="129"/>
      <c r="I340" s="124"/>
      <c r="J340" s="124"/>
      <c r="K340" s="124"/>
      <c r="L340" s="124"/>
      <c r="M340" s="124"/>
      <c r="N340" s="124"/>
      <c r="O340" s="175"/>
    </row>
    <row r="341" spans="1:15" s="130" customFormat="1" ht="40.5" customHeight="1" hidden="1">
      <c r="A341" s="124"/>
      <c r="B341" s="124"/>
      <c r="C341" s="125" t="s">
        <v>802</v>
      </c>
      <c r="D341" s="128"/>
      <c r="E341" s="124"/>
      <c r="F341" s="124"/>
      <c r="G341" s="124"/>
      <c r="H341" s="129"/>
      <c r="I341" s="124"/>
      <c r="J341" s="124"/>
      <c r="K341" s="124"/>
      <c r="L341" s="124"/>
      <c r="M341" s="124"/>
      <c r="N341" s="124"/>
      <c r="O341" s="175"/>
    </row>
    <row r="342" spans="1:15" s="130" customFormat="1" ht="21" customHeight="1" hidden="1">
      <c r="A342" s="124"/>
      <c r="B342" s="124"/>
      <c r="C342" s="125" t="s">
        <v>803</v>
      </c>
      <c r="D342" s="128"/>
      <c r="E342" s="124"/>
      <c r="F342" s="124"/>
      <c r="G342" s="124"/>
      <c r="H342" s="129"/>
      <c r="I342" s="124"/>
      <c r="J342" s="124"/>
      <c r="K342" s="124"/>
      <c r="L342" s="124"/>
      <c r="M342" s="124"/>
      <c r="N342" s="124"/>
      <c r="O342" s="175"/>
    </row>
    <row r="343" spans="1:15" s="130" customFormat="1" ht="21" customHeight="1" hidden="1">
      <c r="A343" s="124"/>
      <c r="B343" s="124"/>
      <c r="C343" s="125" t="s">
        <v>804</v>
      </c>
      <c r="D343" s="128"/>
      <c r="E343" s="124"/>
      <c r="F343" s="124"/>
      <c r="G343" s="124"/>
      <c r="H343" s="129"/>
      <c r="I343" s="124"/>
      <c r="J343" s="124"/>
      <c r="K343" s="124"/>
      <c r="L343" s="124"/>
      <c r="M343" s="124"/>
      <c r="N343" s="124"/>
      <c r="O343" s="175"/>
    </row>
    <row r="344" spans="1:15" s="130" customFormat="1" ht="21" customHeight="1" hidden="1">
      <c r="A344" s="124"/>
      <c r="B344" s="124"/>
      <c r="C344" s="125" t="s">
        <v>805</v>
      </c>
      <c r="D344" s="128"/>
      <c r="E344" s="124"/>
      <c r="F344" s="124"/>
      <c r="G344" s="124"/>
      <c r="H344" s="129"/>
      <c r="I344" s="124"/>
      <c r="J344" s="124"/>
      <c r="K344" s="124"/>
      <c r="L344" s="124"/>
      <c r="M344" s="124"/>
      <c r="N344" s="124"/>
      <c r="O344" s="175"/>
    </row>
    <row r="345" spans="1:17" s="130" customFormat="1" ht="59.25" customHeight="1">
      <c r="A345" s="124">
        <v>59</v>
      </c>
      <c r="B345" s="124" t="s">
        <v>469</v>
      </c>
      <c r="C345" s="125" t="s">
        <v>806</v>
      </c>
      <c r="D345" s="128">
        <v>2</v>
      </c>
      <c r="E345" s="124"/>
      <c r="F345" s="124"/>
      <c r="G345" s="124"/>
      <c r="H345" s="129">
        <v>69000</v>
      </c>
      <c r="I345" s="124"/>
      <c r="J345" s="124"/>
      <c r="K345" s="124" t="s">
        <v>807</v>
      </c>
      <c r="L345" s="124" t="s">
        <v>1029</v>
      </c>
      <c r="M345" s="124"/>
      <c r="N345" s="124"/>
      <c r="O345" s="175"/>
      <c r="P345" s="216" t="s">
        <v>634</v>
      </c>
      <c r="Q345" s="217"/>
    </row>
    <row r="346" spans="1:15" s="130" customFormat="1" ht="19.5" customHeight="1" hidden="1">
      <c r="A346" s="124"/>
      <c r="B346" s="124"/>
      <c r="C346" s="137" t="s">
        <v>500</v>
      </c>
      <c r="D346" s="128"/>
      <c r="E346" s="124"/>
      <c r="F346" s="124"/>
      <c r="G346" s="124"/>
      <c r="H346" s="129"/>
      <c r="I346" s="124"/>
      <c r="J346" s="124"/>
      <c r="K346" s="124"/>
      <c r="L346" s="124"/>
      <c r="M346" s="124"/>
      <c r="N346" s="124"/>
      <c r="O346" s="175"/>
    </row>
    <row r="347" spans="1:15" s="130" customFormat="1" ht="41.25" customHeight="1" hidden="1">
      <c r="A347" s="124"/>
      <c r="B347" s="124"/>
      <c r="C347" s="125" t="s">
        <v>808</v>
      </c>
      <c r="D347" s="128"/>
      <c r="E347" s="124"/>
      <c r="F347" s="124"/>
      <c r="G347" s="124"/>
      <c r="H347" s="129"/>
      <c r="I347" s="124"/>
      <c r="J347" s="124"/>
      <c r="K347" s="124"/>
      <c r="L347" s="124"/>
      <c r="M347" s="124"/>
      <c r="N347" s="124"/>
      <c r="O347" s="175"/>
    </row>
    <row r="348" spans="1:15" s="130" customFormat="1" ht="37.5" customHeight="1" hidden="1">
      <c r="A348" s="124"/>
      <c r="B348" s="124"/>
      <c r="C348" s="125" t="s">
        <v>809</v>
      </c>
      <c r="D348" s="128"/>
      <c r="E348" s="124"/>
      <c r="F348" s="124"/>
      <c r="G348" s="124"/>
      <c r="H348" s="129"/>
      <c r="I348" s="124"/>
      <c r="J348" s="124"/>
      <c r="K348" s="124"/>
      <c r="L348" s="124"/>
      <c r="M348" s="124"/>
      <c r="N348" s="124"/>
      <c r="O348" s="175"/>
    </row>
    <row r="349" spans="1:15" s="130" customFormat="1" ht="21" customHeight="1" hidden="1">
      <c r="A349" s="124"/>
      <c r="B349" s="124"/>
      <c r="C349" s="125" t="s">
        <v>810</v>
      </c>
      <c r="D349" s="128"/>
      <c r="E349" s="124"/>
      <c r="F349" s="124"/>
      <c r="G349" s="124"/>
      <c r="H349" s="129"/>
      <c r="I349" s="124"/>
      <c r="J349" s="124"/>
      <c r="K349" s="124"/>
      <c r="L349" s="124"/>
      <c r="M349" s="124"/>
      <c r="N349" s="124"/>
      <c r="O349" s="175"/>
    </row>
    <row r="350" spans="1:17" s="130" customFormat="1" ht="38.25" customHeight="1">
      <c r="A350" s="124">
        <v>60</v>
      </c>
      <c r="B350" s="124" t="s">
        <v>469</v>
      </c>
      <c r="C350" s="125" t="s">
        <v>811</v>
      </c>
      <c r="D350" s="128">
        <v>2</v>
      </c>
      <c r="E350" s="124"/>
      <c r="F350" s="124"/>
      <c r="G350" s="124"/>
      <c r="H350" s="129">
        <v>50000</v>
      </c>
      <c r="I350" s="124"/>
      <c r="J350" s="124"/>
      <c r="K350" s="124" t="s">
        <v>807</v>
      </c>
      <c r="L350" s="124" t="s">
        <v>1029</v>
      </c>
      <c r="M350" s="124"/>
      <c r="N350" s="124"/>
      <c r="O350" s="175"/>
      <c r="P350" s="216" t="s">
        <v>634</v>
      </c>
      <c r="Q350" s="217"/>
    </row>
    <row r="351" spans="1:15" s="130" customFormat="1" ht="19.5" customHeight="1" hidden="1">
      <c r="A351" s="124"/>
      <c r="B351" s="124"/>
      <c r="C351" s="137" t="s">
        <v>500</v>
      </c>
      <c r="D351" s="128"/>
      <c r="E351" s="124"/>
      <c r="F351" s="124"/>
      <c r="G351" s="124"/>
      <c r="H351" s="129"/>
      <c r="I351" s="124"/>
      <c r="J351" s="124"/>
      <c r="K351" s="124"/>
      <c r="L351" s="124" t="s">
        <v>1029</v>
      </c>
      <c r="M351" s="124"/>
      <c r="N351" s="124"/>
      <c r="O351" s="175"/>
    </row>
    <row r="352" spans="1:15" s="130" customFormat="1" ht="41.25" customHeight="1" hidden="1">
      <c r="A352" s="124"/>
      <c r="B352" s="124"/>
      <c r="C352" s="125" t="s">
        <v>812</v>
      </c>
      <c r="D352" s="128"/>
      <c r="E352" s="124"/>
      <c r="F352" s="124"/>
      <c r="G352" s="124"/>
      <c r="H352" s="129"/>
      <c r="I352" s="124"/>
      <c r="J352" s="124"/>
      <c r="K352" s="124"/>
      <c r="L352" s="124" t="s">
        <v>1029</v>
      </c>
      <c r="M352" s="124"/>
      <c r="N352" s="124"/>
      <c r="O352" s="175"/>
    </row>
    <row r="353" spans="1:15" s="130" customFormat="1" ht="39.75" customHeight="1" hidden="1">
      <c r="A353" s="124"/>
      <c r="B353" s="124"/>
      <c r="C353" s="125" t="s">
        <v>813</v>
      </c>
      <c r="D353" s="128"/>
      <c r="E353" s="124"/>
      <c r="F353" s="124"/>
      <c r="G353" s="124"/>
      <c r="H353" s="129"/>
      <c r="I353" s="124"/>
      <c r="J353" s="124"/>
      <c r="K353" s="124"/>
      <c r="L353" s="124" t="s">
        <v>1029</v>
      </c>
      <c r="M353" s="124"/>
      <c r="N353" s="124"/>
      <c r="O353" s="175"/>
    </row>
    <row r="354" spans="1:15" s="130" customFormat="1" ht="37.5" customHeight="1" hidden="1">
      <c r="A354" s="124"/>
      <c r="B354" s="124"/>
      <c r="C354" s="125" t="s">
        <v>814</v>
      </c>
      <c r="D354" s="128"/>
      <c r="E354" s="124"/>
      <c r="F354" s="124"/>
      <c r="G354" s="124"/>
      <c r="H354" s="129"/>
      <c r="I354" s="124"/>
      <c r="J354" s="124"/>
      <c r="K354" s="124"/>
      <c r="L354" s="124" t="s">
        <v>1029</v>
      </c>
      <c r="M354" s="124"/>
      <c r="N354" s="124"/>
      <c r="O354" s="175"/>
    </row>
    <row r="355" spans="1:15" s="130" customFormat="1" ht="24" customHeight="1" hidden="1">
      <c r="A355" s="124"/>
      <c r="B355" s="124"/>
      <c r="C355" s="125" t="s">
        <v>815</v>
      </c>
      <c r="D355" s="128"/>
      <c r="E355" s="124"/>
      <c r="F355" s="124"/>
      <c r="G355" s="124"/>
      <c r="H355" s="129"/>
      <c r="I355" s="124"/>
      <c r="J355" s="124"/>
      <c r="K355" s="124"/>
      <c r="L355" s="124" t="s">
        <v>1029</v>
      </c>
      <c r="M355" s="124"/>
      <c r="N355" s="124"/>
      <c r="O355" s="175"/>
    </row>
    <row r="356" spans="1:15" s="130" customFormat="1" ht="39" customHeight="1">
      <c r="A356" s="124">
        <v>61</v>
      </c>
      <c r="B356" s="124" t="s">
        <v>469</v>
      </c>
      <c r="C356" s="125" t="s">
        <v>816</v>
      </c>
      <c r="D356" s="128">
        <v>2</v>
      </c>
      <c r="E356" s="124"/>
      <c r="F356" s="124"/>
      <c r="G356" s="124"/>
      <c r="H356" s="129">
        <v>151000</v>
      </c>
      <c r="I356" s="124"/>
      <c r="J356" s="124"/>
      <c r="K356" s="124" t="s">
        <v>817</v>
      </c>
      <c r="L356" s="124" t="s">
        <v>1029</v>
      </c>
      <c r="M356" s="124"/>
      <c r="N356" s="124"/>
      <c r="O356" s="177">
        <v>59118</v>
      </c>
    </row>
    <row r="357" spans="1:15" s="130" customFormat="1" ht="19.5" customHeight="1" hidden="1">
      <c r="A357" s="124"/>
      <c r="B357" s="124"/>
      <c r="C357" s="137" t="s">
        <v>500</v>
      </c>
      <c r="D357" s="128"/>
      <c r="E357" s="124"/>
      <c r="F357" s="124"/>
      <c r="G357" s="124"/>
      <c r="H357" s="129"/>
      <c r="I357" s="124"/>
      <c r="J357" s="124"/>
      <c r="K357" s="124"/>
      <c r="L357" s="124" t="s">
        <v>1029</v>
      </c>
      <c r="M357" s="124"/>
      <c r="N357" s="124"/>
      <c r="O357" s="175"/>
    </row>
    <row r="358" spans="1:15" s="130" customFormat="1" ht="40.5" customHeight="1" hidden="1">
      <c r="A358" s="124"/>
      <c r="B358" s="124"/>
      <c r="C358" s="125" t="s">
        <v>818</v>
      </c>
      <c r="D358" s="128"/>
      <c r="E358" s="124"/>
      <c r="F358" s="124"/>
      <c r="G358" s="124"/>
      <c r="H358" s="129"/>
      <c r="I358" s="124"/>
      <c r="J358" s="124"/>
      <c r="K358" s="124"/>
      <c r="L358" s="124" t="s">
        <v>1029</v>
      </c>
      <c r="M358" s="124"/>
      <c r="N358" s="124"/>
      <c r="O358" s="175"/>
    </row>
    <row r="359" spans="1:15" s="130" customFormat="1" ht="44.25" customHeight="1" hidden="1">
      <c r="A359" s="124"/>
      <c r="B359" s="124"/>
      <c r="C359" s="125" t="s">
        <v>819</v>
      </c>
      <c r="D359" s="128"/>
      <c r="E359" s="124"/>
      <c r="F359" s="124"/>
      <c r="G359" s="124"/>
      <c r="H359" s="129"/>
      <c r="I359" s="124"/>
      <c r="J359" s="124"/>
      <c r="K359" s="124"/>
      <c r="L359" s="124" t="s">
        <v>1029</v>
      </c>
      <c r="M359" s="124"/>
      <c r="N359" s="124"/>
      <c r="O359" s="175"/>
    </row>
    <row r="360" spans="1:15" s="130" customFormat="1" ht="41.25" customHeight="1" hidden="1">
      <c r="A360" s="124"/>
      <c r="B360" s="124"/>
      <c r="C360" s="125" t="s">
        <v>820</v>
      </c>
      <c r="D360" s="128"/>
      <c r="E360" s="124"/>
      <c r="F360" s="124"/>
      <c r="G360" s="124"/>
      <c r="H360" s="129"/>
      <c r="I360" s="124"/>
      <c r="J360" s="124"/>
      <c r="K360" s="124"/>
      <c r="L360" s="124" t="s">
        <v>1029</v>
      </c>
      <c r="M360" s="124"/>
      <c r="N360" s="124"/>
      <c r="O360" s="175"/>
    </row>
    <row r="361" spans="1:15" s="130" customFormat="1" ht="23.25" customHeight="1" hidden="1">
      <c r="A361" s="124"/>
      <c r="B361" s="124"/>
      <c r="C361" s="125" t="s">
        <v>821</v>
      </c>
      <c r="D361" s="128"/>
      <c r="E361" s="124"/>
      <c r="F361" s="124"/>
      <c r="G361" s="124"/>
      <c r="H361" s="129"/>
      <c r="I361" s="124"/>
      <c r="J361" s="124"/>
      <c r="K361" s="124"/>
      <c r="L361" s="124" t="s">
        <v>1029</v>
      </c>
      <c r="M361" s="124"/>
      <c r="N361" s="124"/>
      <c r="O361" s="175"/>
    </row>
    <row r="362" spans="1:15" s="130" customFormat="1" ht="39" customHeight="1">
      <c r="A362" s="124">
        <v>62</v>
      </c>
      <c r="B362" s="124" t="s">
        <v>469</v>
      </c>
      <c r="C362" s="125" t="s">
        <v>822</v>
      </c>
      <c r="D362" s="128">
        <v>1</v>
      </c>
      <c r="E362" s="124"/>
      <c r="F362" s="124"/>
      <c r="G362" s="124"/>
      <c r="H362" s="129">
        <v>59700</v>
      </c>
      <c r="I362" s="124"/>
      <c r="J362" s="124"/>
      <c r="K362" s="124" t="s">
        <v>817</v>
      </c>
      <c r="L362" s="124" t="s">
        <v>1029</v>
      </c>
      <c r="M362" s="124"/>
      <c r="N362" s="124"/>
      <c r="O362" s="177">
        <v>12500</v>
      </c>
    </row>
    <row r="363" spans="1:15" s="130" customFormat="1" ht="19.5" customHeight="1" hidden="1">
      <c r="A363" s="124"/>
      <c r="B363" s="124"/>
      <c r="C363" s="137" t="s">
        <v>500</v>
      </c>
      <c r="D363" s="128"/>
      <c r="E363" s="124"/>
      <c r="F363" s="124"/>
      <c r="G363" s="124"/>
      <c r="H363" s="129"/>
      <c r="I363" s="124"/>
      <c r="J363" s="124"/>
      <c r="K363" s="124"/>
      <c r="L363" s="124" t="s">
        <v>1029</v>
      </c>
      <c r="M363" s="124"/>
      <c r="N363" s="124"/>
      <c r="O363" s="175"/>
    </row>
    <row r="364" spans="1:15" s="130" customFormat="1" ht="24" customHeight="1" hidden="1">
      <c r="A364" s="124"/>
      <c r="B364" s="124"/>
      <c r="C364" s="125" t="s">
        <v>823</v>
      </c>
      <c r="D364" s="128"/>
      <c r="E364" s="124"/>
      <c r="F364" s="124"/>
      <c r="G364" s="124"/>
      <c r="H364" s="129"/>
      <c r="I364" s="124"/>
      <c r="J364" s="124"/>
      <c r="K364" s="124"/>
      <c r="L364" s="124" t="s">
        <v>1029</v>
      </c>
      <c r="M364" s="124"/>
      <c r="N364" s="124"/>
      <c r="O364" s="175"/>
    </row>
    <row r="365" spans="1:15" s="130" customFormat="1" ht="40.5" customHeight="1">
      <c r="A365" s="124">
        <v>63</v>
      </c>
      <c r="B365" s="124" t="s">
        <v>469</v>
      </c>
      <c r="C365" s="125" t="s">
        <v>824</v>
      </c>
      <c r="D365" s="128">
        <v>4</v>
      </c>
      <c r="E365" s="124"/>
      <c r="F365" s="124"/>
      <c r="G365" s="124"/>
      <c r="H365" s="129">
        <v>90000</v>
      </c>
      <c r="I365" s="124"/>
      <c r="J365" s="124"/>
      <c r="K365" s="124" t="s">
        <v>817</v>
      </c>
      <c r="L365" s="124" t="s">
        <v>1029</v>
      </c>
      <c r="M365" s="124"/>
      <c r="N365" s="124"/>
      <c r="O365" s="177">
        <v>85000</v>
      </c>
    </row>
    <row r="366" spans="1:15" s="130" customFormat="1" ht="19.5" customHeight="1" hidden="1">
      <c r="A366" s="124"/>
      <c r="B366" s="124"/>
      <c r="C366" s="137" t="s">
        <v>500</v>
      </c>
      <c r="D366" s="128"/>
      <c r="E366" s="124"/>
      <c r="F366" s="124"/>
      <c r="G366" s="124"/>
      <c r="H366" s="129"/>
      <c r="I366" s="124"/>
      <c r="J366" s="124"/>
      <c r="K366" s="124"/>
      <c r="L366" s="124" t="s">
        <v>1029</v>
      </c>
      <c r="M366" s="124"/>
      <c r="N366" s="124"/>
      <c r="O366" s="175"/>
    </row>
    <row r="367" spans="1:15" s="130" customFormat="1" ht="41.25" customHeight="1" hidden="1">
      <c r="A367" s="124"/>
      <c r="B367" s="124"/>
      <c r="C367" s="125" t="s">
        <v>825</v>
      </c>
      <c r="D367" s="128"/>
      <c r="E367" s="124"/>
      <c r="F367" s="124"/>
      <c r="G367" s="124"/>
      <c r="H367" s="129"/>
      <c r="I367" s="124"/>
      <c r="J367" s="124"/>
      <c r="K367" s="124"/>
      <c r="L367" s="124" t="s">
        <v>1029</v>
      </c>
      <c r="M367" s="124"/>
      <c r="N367" s="124"/>
      <c r="O367" s="175"/>
    </row>
    <row r="368" spans="1:15" s="130" customFormat="1" ht="24" customHeight="1" hidden="1">
      <c r="A368" s="124"/>
      <c r="B368" s="124"/>
      <c r="C368" s="125" t="s">
        <v>826</v>
      </c>
      <c r="D368" s="128"/>
      <c r="E368" s="124"/>
      <c r="F368" s="124"/>
      <c r="G368" s="124"/>
      <c r="H368" s="129"/>
      <c r="I368" s="124"/>
      <c r="J368" s="124"/>
      <c r="K368" s="124"/>
      <c r="L368" s="124" t="s">
        <v>1029</v>
      </c>
      <c r="M368" s="124"/>
      <c r="N368" s="124"/>
      <c r="O368" s="175"/>
    </row>
    <row r="369" spans="1:15" s="130" customFormat="1" ht="58.5" customHeight="1">
      <c r="A369" s="124">
        <v>64</v>
      </c>
      <c r="B369" s="124" t="s">
        <v>469</v>
      </c>
      <c r="C369" s="125" t="s">
        <v>827</v>
      </c>
      <c r="D369" s="128">
        <v>1</v>
      </c>
      <c r="E369" s="124"/>
      <c r="F369" s="124"/>
      <c r="G369" s="124"/>
      <c r="H369" s="129">
        <v>235000</v>
      </c>
      <c r="I369" s="124"/>
      <c r="J369" s="124"/>
      <c r="K369" s="124" t="s">
        <v>817</v>
      </c>
      <c r="L369" s="124" t="s">
        <v>1029</v>
      </c>
      <c r="M369" s="124"/>
      <c r="N369" s="124"/>
      <c r="O369" s="177">
        <v>100003</v>
      </c>
    </row>
    <row r="370" spans="1:15" s="130" customFormat="1" ht="19.5" customHeight="1" hidden="1">
      <c r="A370" s="124"/>
      <c r="B370" s="124"/>
      <c r="C370" s="137" t="s">
        <v>500</v>
      </c>
      <c r="D370" s="128"/>
      <c r="E370" s="124"/>
      <c r="F370" s="124"/>
      <c r="G370" s="124"/>
      <c r="H370" s="129"/>
      <c r="I370" s="124"/>
      <c r="J370" s="124"/>
      <c r="K370" s="124"/>
      <c r="L370" s="124" t="s">
        <v>1029</v>
      </c>
      <c r="M370" s="124"/>
      <c r="N370" s="124"/>
      <c r="O370" s="175"/>
    </row>
    <row r="371" spans="1:15" s="130" customFormat="1" ht="23.25" customHeight="1" hidden="1">
      <c r="A371" s="124"/>
      <c r="B371" s="124"/>
      <c r="C371" s="125" t="s">
        <v>828</v>
      </c>
      <c r="D371" s="128"/>
      <c r="E371" s="124"/>
      <c r="F371" s="124"/>
      <c r="G371" s="124"/>
      <c r="H371" s="129"/>
      <c r="I371" s="124"/>
      <c r="J371" s="124"/>
      <c r="K371" s="124"/>
      <c r="L371" s="124" t="s">
        <v>1029</v>
      </c>
      <c r="M371" s="124"/>
      <c r="N371" s="124"/>
      <c r="O371" s="175"/>
    </row>
    <row r="372" spans="1:15" s="130" customFormat="1" ht="37.5" customHeight="1" hidden="1">
      <c r="A372" s="124"/>
      <c r="B372" s="124"/>
      <c r="C372" s="125" t="s">
        <v>829</v>
      </c>
      <c r="D372" s="128"/>
      <c r="E372" s="124"/>
      <c r="F372" s="124"/>
      <c r="G372" s="124"/>
      <c r="H372" s="129"/>
      <c r="I372" s="124"/>
      <c r="J372" s="124"/>
      <c r="K372" s="124"/>
      <c r="L372" s="124" t="s">
        <v>1029</v>
      </c>
      <c r="M372" s="124"/>
      <c r="N372" s="124"/>
      <c r="O372" s="175"/>
    </row>
    <row r="373" spans="1:15" s="130" customFormat="1" ht="19.5" customHeight="1" hidden="1">
      <c r="A373" s="124"/>
      <c r="B373" s="124"/>
      <c r="C373" s="125" t="s">
        <v>830</v>
      </c>
      <c r="D373" s="128"/>
      <c r="E373" s="124"/>
      <c r="F373" s="124"/>
      <c r="G373" s="124"/>
      <c r="H373" s="129"/>
      <c r="I373" s="124"/>
      <c r="J373" s="124"/>
      <c r="K373" s="124"/>
      <c r="L373" s="124" t="s">
        <v>1029</v>
      </c>
      <c r="M373" s="124"/>
      <c r="N373" s="124"/>
      <c r="O373" s="175"/>
    </row>
    <row r="374" spans="1:15" s="130" customFormat="1" ht="38.25" customHeight="1">
      <c r="A374" s="124">
        <v>65</v>
      </c>
      <c r="B374" s="124" t="s">
        <v>469</v>
      </c>
      <c r="C374" s="124" t="s">
        <v>831</v>
      </c>
      <c r="D374" s="128">
        <v>1</v>
      </c>
      <c r="E374" s="124"/>
      <c r="F374" s="124"/>
      <c r="G374" s="124"/>
      <c r="H374" s="129">
        <v>39000</v>
      </c>
      <c r="I374" s="124"/>
      <c r="J374" s="124"/>
      <c r="K374" s="124" t="s">
        <v>817</v>
      </c>
      <c r="L374" s="124" t="s">
        <v>1029</v>
      </c>
      <c r="M374" s="124"/>
      <c r="N374" s="124"/>
      <c r="O374" s="177">
        <v>29100</v>
      </c>
    </row>
    <row r="375" spans="1:15" s="130" customFormat="1" ht="19.5" customHeight="1" hidden="1">
      <c r="A375" s="124"/>
      <c r="B375" s="124"/>
      <c r="C375" s="137" t="s">
        <v>500</v>
      </c>
      <c r="D375" s="128"/>
      <c r="E375" s="124"/>
      <c r="F375" s="124"/>
      <c r="G375" s="124"/>
      <c r="H375" s="129"/>
      <c r="I375" s="124"/>
      <c r="J375" s="124"/>
      <c r="K375" s="124"/>
      <c r="L375" s="124"/>
      <c r="M375" s="124"/>
      <c r="N375" s="124"/>
      <c r="O375" s="175"/>
    </row>
    <row r="376" spans="1:15" s="130" customFormat="1" ht="37.5" customHeight="1" hidden="1">
      <c r="A376" s="124"/>
      <c r="B376" s="124"/>
      <c r="C376" s="124" t="s">
        <v>832</v>
      </c>
      <c r="D376" s="128"/>
      <c r="E376" s="124"/>
      <c r="F376" s="124"/>
      <c r="G376" s="124"/>
      <c r="H376" s="129"/>
      <c r="I376" s="124"/>
      <c r="J376" s="124"/>
      <c r="K376" s="124"/>
      <c r="L376" s="124"/>
      <c r="M376" s="124"/>
      <c r="N376" s="124"/>
      <c r="O376" s="175"/>
    </row>
    <row r="377" spans="1:15" s="130" customFormat="1" ht="24.75" customHeight="1">
      <c r="A377" s="124">
        <v>66</v>
      </c>
      <c r="B377" s="124" t="s">
        <v>469</v>
      </c>
      <c r="C377" s="124" t="s">
        <v>833</v>
      </c>
      <c r="D377" s="128">
        <v>4</v>
      </c>
      <c r="E377" s="124"/>
      <c r="F377" s="124"/>
      <c r="G377" s="124"/>
      <c r="H377" s="129">
        <v>2000</v>
      </c>
      <c r="I377" s="124"/>
      <c r="J377" s="124"/>
      <c r="K377" s="124" t="s">
        <v>780</v>
      </c>
      <c r="L377" s="124" t="s">
        <v>1029</v>
      </c>
      <c r="M377" s="124"/>
      <c r="N377" s="124"/>
      <c r="O377" s="175"/>
    </row>
    <row r="378" spans="1:15" s="130" customFormat="1" ht="19.5" customHeight="1" hidden="1">
      <c r="A378" s="124"/>
      <c r="B378" s="124"/>
      <c r="C378" s="137" t="s">
        <v>500</v>
      </c>
      <c r="D378" s="128"/>
      <c r="E378" s="124"/>
      <c r="F378" s="124"/>
      <c r="G378" s="124"/>
      <c r="H378" s="129"/>
      <c r="I378" s="124"/>
      <c r="J378" s="124"/>
      <c r="K378" s="124"/>
      <c r="L378" s="124"/>
      <c r="M378" s="124"/>
      <c r="N378" s="124"/>
      <c r="O378" s="175"/>
    </row>
    <row r="379" spans="1:15" s="130" customFormat="1" ht="42" customHeight="1" hidden="1">
      <c r="A379" s="124"/>
      <c r="B379" s="124"/>
      <c r="C379" s="124" t="s">
        <v>834</v>
      </c>
      <c r="D379" s="128"/>
      <c r="E379" s="124"/>
      <c r="F379" s="124"/>
      <c r="G379" s="124"/>
      <c r="H379" s="129"/>
      <c r="I379" s="124"/>
      <c r="J379" s="124"/>
      <c r="K379" s="124"/>
      <c r="L379" s="124"/>
      <c r="M379" s="124"/>
      <c r="N379" s="124"/>
      <c r="O379" s="175"/>
    </row>
    <row r="380" spans="1:17" s="130" customFormat="1" ht="38.25" customHeight="1">
      <c r="A380" s="124">
        <v>67</v>
      </c>
      <c r="B380" s="124" t="s">
        <v>469</v>
      </c>
      <c r="C380" s="124" t="s">
        <v>835</v>
      </c>
      <c r="D380" s="128">
        <v>4</v>
      </c>
      <c r="E380" s="124"/>
      <c r="F380" s="124"/>
      <c r="G380" s="124"/>
      <c r="H380" s="129">
        <v>3000</v>
      </c>
      <c r="I380" s="124"/>
      <c r="J380" s="124"/>
      <c r="K380" s="124" t="s">
        <v>836</v>
      </c>
      <c r="L380" s="124" t="s">
        <v>1029</v>
      </c>
      <c r="M380" s="124"/>
      <c r="N380" s="124"/>
      <c r="O380" s="180">
        <v>3000</v>
      </c>
      <c r="P380" s="216" t="s">
        <v>837</v>
      </c>
      <c r="Q380" s="217"/>
    </row>
    <row r="381" spans="1:15" s="130" customFormat="1" ht="40.5" customHeight="1">
      <c r="A381" s="124">
        <v>68</v>
      </c>
      <c r="B381" s="124" t="s">
        <v>469</v>
      </c>
      <c r="C381" s="124" t="s">
        <v>838</v>
      </c>
      <c r="D381" s="128">
        <v>4</v>
      </c>
      <c r="E381" s="124"/>
      <c r="F381" s="124"/>
      <c r="G381" s="124"/>
      <c r="H381" s="129">
        <v>608600</v>
      </c>
      <c r="I381" s="124"/>
      <c r="J381" s="124"/>
      <c r="K381" s="124" t="s">
        <v>839</v>
      </c>
      <c r="L381" s="124" t="s">
        <v>1029</v>
      </c>
      <c r="M381" s="124"/>
      <c r="N381" s="124"/>
      <c r="O381" s="175"/>
    </row>
    <row r="382" spans="1:15" s="130" customFormat="1" ht="19.5" customHeight="1" hidden="1">
      <c r="A382" s="124"/>
      <c r="B382" s="124"/>
      <c r="C382" s="137" t="s">
        <v>500</v>
      </c>
      <c r="D382" s="128"/>
      <c r="E382" s="124"/>
      <c r="F382" s="124"/>
      <c r="G382" s="124"/>
      <c r="H382" s="129"/>
      <c r="I382" s="124"/>
      <c r="J382" s="124"/>
      <c r="K382" s="124"/>
      <c r="L382" s="124"/>
      <c r="M382" s="124"/>
      <c r="N382" s="124"/>
      <c r="O382" s="175"/>
    </row>
    <row r="383" spans="1:15" s="130" customFormat="1" ht="19.5" customHeight="1" hidden="1">
      <c r="A383" s="124"/>
      <c r="B383" s="124"/>
      <c r="C383" s="124" t="s">
        <v>840</v>
      </c>
      <c r="D383" s="128"/>
      <c r="E383" s="124"/>
      <c r="F383" s="124"/>
      <c r="G383" s="124"/>
      <c r="H383" s="129"/>
      <c r="I383" s="124"/>
      <c r="J383" s="124"/>
      <c r="K383" s="124"/>
      <c r="L383" s="124"/>
      <c r="M383" s="124"/>
      <c r="N383" s="124"/>
      <c r="O383" s="175"/>
    </row>
    <row r="384" spans="1:15" s="130" customFormat="1" ht="19.5" customHeight="1" hidden="1">
      <c r="A384" s="124"/>
      <c r="B384" s="124"/>
      <c r="C384" s="124" t="s">
        <v>841</v>
      </c>
      <c r="D384" s="128"/>
      <c r="E384" s="124"/>
      <c r="F384" s="124"/>
      <c r="G384" s="124"/>
      <c r="H384" s="129"/>
      <c r="I384" s="124"/>
      <c r="J384" s="124"/>
      <c r="K384" s="124"/>
      <c r="L384" s="124"/>
      <c r="M384" s="124"/>
      <c r="N384" s="124"/>
      <c r="O384" s="175"/>
    </row>
    <row r="385" spans="1:15" s="130" customFormat="1" ht="19.5" customHeight="1" hidden="1">
      <c r="A385" s="124"/>
      <c r="B385" s="124"/>
      <c r="C385" s="124" t="s">
        <v>842</v>
      </c>
      <c r="D385" s="128"/>
      <c r="E385" s="124"/>
      <c r="F385" s="124"/>
      <c r="G385" s="124"/>
      <c r="H385" s="129"/>
      <c r="I385" s="124"/>
      <c r="J385" s="124"/>
      <c r="K385" s="124"/>
      <c r="L385" s="124"/>
      <c r="M385" s="124"/>
      <c r="N385" s="124"/>
      <c r="O385" s="175"/>
    </row>
    <row r="386" spans="1:15" s="130" customFormat="1" ht="20.25" customHeight="1" hidden="1">
      <c r="A386" s="124"/>
      <c r="B386" s="124"/>
      <c r="C386" s="124" t="s">
        <v>843</v>
      </c>
      <c r="D386" s="128"/>
      <c r="E386" s="124"/>
      <c r="F386" s="124"/>
      <c r="G386" s="124"/>
      <c r="H386" s="129"/>
      <c r="I386" s="124"/>
      <c r="J386" s="124"/>
      <c r="K386" s="124"/>
      <c r="L386" s="124"/>
      <c r="M386" s="124"/>
      <c r="N386" s="124"/>
      <c r="O386" s="175"/>
    </row>
    <row r="387" spans="1:15" s="130" customFormat="1" ht="19.5" customHeight="1" hidden="1">
      <c r="A387" s="124"/>
      <c r="B387" s="124"/>
      <c r="C387" s="124" t="s">
        <v>844</v>
      </c>
      <c r="D387" s="128"/>
      <c r="E387" s="124"/>
      <c r="F387" s="124"/>
      <c r="G387" s="124"/>
      <c r="H387" s="129"/>
      <c r="I387" s="124"/>
      <c r="J387" s="124"/>
      <c r="K387" s="124"/>
      <c r="L387" s="124"/>
      <c r="M387" s="124"/>
      <c r="N387" s="124"/>
      <c r="O387" s="175"/>
    </row>
    <row r="388" spans="1:15" s="130" customFormat="1" ht="19.5" customHeight="1">
      <c r="A388" s="124">
        <v>69</v>
      </c>
      <c r="B388" s="124" t="s">
        <v>469</v>
      </c>
      <c r="C388" s="124" t="s">
        <v>845</v>
      </c>
      <c r="D388" s="128">
        <v>4</v>
      </c>
      <c r="E388" s="124"/>
      <c r="F388" s="124"/>
      <c r="G388" s="124"/>
      <c r="H388" s="129">
        <v>26000</v>
      </c>
      <c r="I388" s="124"/>
      <c r="J388" s="124"/>
      <c r="K388" s="124" t="s">
        <v>839</v>
      </c>
      <c r="L388" s="124" t="s">
        <v>1029</v>
      </c>
      <c r="M388" s="124"/>
      <c r="N388" s="124"/>
      <c r="O388" s="175"/>
    </row>
    <row r="389" spans="1:15" s="130" customFormat="1" ht="19.5" customHeight="1" hidden="1">
      <c r="A389" s="124"/>
      <c r="B389" s="124"/>
      <c r="C389" s="137" t="s">
        <v>500</v>
      </c>
      <c r="D389" s="128"/>
      <c r="E389" s="124"/>
      <c r="F389" s="124"/>
      <c r="G389" s="124"/>
      <c r="H389" s="129"/>
      <c r="I389" s="124"/>
      <c r="J389" s="124"/>
      <c r="K389" s="124"/>
      <c r="L389" s="124"/>
      <c r="M389" s="124"/>
      <c r="N389" s="124"/>
      <c r="O389" s="175"/>
    </row>
    <row r="390" spans="1:15" s="130" customFormat="1" ht="23.25" customHeight="1" hidden="1">
      <c r="A390" s="124"/>
      <c r="B390" s="124"/>
      <c r="C390" s="124" t="s">
        <v>846</v>
      </c>
      <c r="D390" s="128"/>
      <c r="E390" s="124"/>
      <c r="F390" s="124"/>
      <c r="G390" s="124"/>
      <c r="H390" s="129"/>
      <c r="I390" s="124"/>
      <c r="J390" s="124"/>
      <c r="K390" s="124"/>
      <c r="L390" s="124"/>
      <c r="M390" s="124"/>
      <c r="N390" s="124"/>
      <c r="O390" s="175"/>
    </row>
    <row r="391" spans="1:15" s="130" customFormat="1" ht="19.5" customHeight="1" hidden="1">
      <c r="A391" s="124"/>
      <c r="B391" s="124"/>
      <c r="C391" s="124" t="s">
        <v>847</v>
      </c>
      <c r="D391" s="128"/>
      <c r="E391" s="124"/>
      <c r="F391" s="124"/>
      <c r="G391" s="124"/>
      <c r="H391" s="129"/>
      <c r="I391" s="124"/>
      <c r="J391" s="124"/>
      <c r="K391" s="124"/>
      <c r="L391" s="124"/>
      <c r="M391" s="124"/>
      <c r="N391" s="124"/>
      <c r="O391" s="175"/>
    </row>
    <row r="392" spans="1:15" s="130" customFormat="1" ht="19.5" customHeight="1" hidden="1">
      <c r="A392" s="124"/>
      <c r="B392" s="124"/>
      <c r="C392" s="124" t="s">
        <v>848</v>
      </c>
      <c r="D392" s="128"/>
      <c r="E392" s="124"/>
      <c r="F392" s="124"/>
      <c r="G392" s="124"/>
      <c r="H392" s="129"/>
      <c r="I392" s="124"/>
      <c r="J392" s="124"/>
      <c r="K392" s="124"/>
      <c r="L392" s="124"/>
      <c r="M392" s="124"/>
      <c r="N392" s="124"/>
      <c r="O392" s="175"/>
    </row>
    <row r="393" spans="1:15" s="130" customFormat="1" ht="39.75" customHeight="1" hidden="1">
      <c r="A393" s="124"/>
      <c r="B393" s="124"/>
      <c r="C393" s="124" t="s">
        <v>849</v>
      </c>
      <c r="D393" s="128"/>
      <c r="E393" s="124"/>
      <c r="F393" s="124"/>
      <c r="G393" s="124"/>
      <c r="H393" s="129"/>
      <c r="I393" s="124"/>
      <c r="J393" s="124"/>
      <c r="K393" s="124"/>
      <c r="L393" s="124"/>
      <c r="M393" s="124"/>
      <c r="N393" s="124"/>
      <c r="O393" s="175"/>
    </row>
    <row r="394" spans="1:15" s="130" customFormat="1" ht="19.5" customHeight="1">
      <c r="A394" s="124">
        <v>70</v>
      </c>
      <c r="B394" s="124" t="s">
        <v>469</v>
      </c>
      <c r="C394" s="124" t="s">
        <v>850</v>
      </c>
      <c r="D394" s="128">
        <v>4</v>
      </c>
      <c r="E394" s="124"/>
      <c r="F394" s="124"/>
      <c r="G394" s="124"/>
      <c r="H394" s="129">
        <v>40000</v>
      </c>
      <c r="I394" s="124"/>
      <c r="J394" s="124"/>
      <c r="K394" s="124" t="s">
        <v>839</v>
      </c>
      <c r="L394" s="124" t="s">
        <v>1029</v>
      </c>
      <c r="M394" s="124"/>
      <c r="N394" s="124"/>
      <c r="O394" s="175"/>
    </row>
    <row r="395" spans="1:15" s="130" customFormat="1" ht="19.5" customHeight="1" hidden="1">
      <c r="A395" s="124"/>
      <c r="B395" s="124"/>
      <c r="C395" s="137" t="s">
        <v>500</v>
      </c>
      <c r="D395" s="128"/>
      <c r="E395" s="124"/>
      <c r="F395" s="124"/>
      <c r="G395" s="124"/>
      <c r="H395" s="129"/>
      <c r="I395" s="124"/>
      <c r="J395" s="124"/>
      <c r="K395" s="124"/>
      <c r="L395" s="124"/>
      <c r="M395" s="124"/>
      <c r="N395" s="124"/>
      <c r="O395" s="175"/>
    </row>
    <row r="396" spans="1:15" s="130" customFormat="1" ht="24.75" customHeight="1" hidden="1">
      <c r="A396" s="124"/>
      <c r="B396" s="124"/>
      <c r="C396" s="124" t="s">
        <v>851</v>
      </c>
      <c r="D396" s="128"/>
      <c r="E396" s="124"/>
      <c r="F396" s="124"/>
      <c r="G396" s="124"/>
      <c r="H396" s="129"/>
      <c r="I396" s="124"/>
      <c r="J396" s="124"/>
      <c r="K396" s="124"/>
      <c r="L396" s="124"/>
      <c r="M396" s="124"/>
      <c r="N396" s="124"/>
      <c r="O396" s="175"/>
    </row>
    <row r="397" spans="1:15" s="130" customFormat="1" ht="24.75" customHeight="1" hidden="1">
      <c r="A397" s="124"/>
      <c r="B397" s="124"/>
      <c r="C397" s="124" t="s">
        <v>852</v>
      </c>
      <c r="D397" s="128"/>
      <c r="E397" s="124"/>
      <c r="F397" s="124"/>
      <c r="G397" s="124"/>
      <c r="H397" s="129"/>
      <c r="I397" s="124"/>
      <c r="J397" s="124"/>
      <c r="K397" s="124"/>
      <c r="L397" s="124"/>
      <c r="M397" s="124"/>
      <c r="N397" s="124"/>
      <c r="O397" s="175"/>
    </row>
    <row r="398" spans="1:15" s="136" customFormat="1" ht="23.25" customHeight="1">
      <c r="A398" s="131">
        <v>71</v>
      </c>
      <c r="B398" s="131" t="s">
        <v>469</v>
      </c>
      <c r="C398" s="144" t="s">
        <v>853</v>
      </c>
      <c r="D398" s="133">
        <v>4</v>
      </c>
      <c r="E398" s="131"/>
      <c r="F398" s="131"/>
      <c r="G398" s="131"/>
      <c r="H398" s="134">
        <v>150000</v>
      </c>
      <c r="I398" s="131"/>
      <c r="J398" s="131"/>
      <c r="K398" s="131" t="s">
        <v>839</v>
      </c>
      <c r="L398" s="131"/>
      <c r="M398" s="131"/>
      <c r="N398" s="131"/>
      <c r="O398" s="176"/>
    </row>
    <row r="399" spans="1:15" s="130" customFormat="1" ht="19.5" customHeight="1" hidden="1">
      <c r="A399" s="124"/>
      <c r="B399" s="124"/>
      <c r="C399" s="137" t="s">
        <v>500</v>
      </c>
      <c r="D399" s="128"/>
      <c r="E399" s="124"/>
      <c r="F399" s="124"/>
      <c r="G399" s="124"/>
      <c r="H399" s="129"/>
      <c r="I399" s="124"/>
      <c r="J399" s="124"/>
      <c r="K399" s="124"/>
      <c r="L399" s="124"/>
      <c r="M399" s="124"/>
      <c r="N399" s="124"/>
      <c r="O399" s="175"/>
    </row>
    <row r="400" spans="1:15" s="130" customFormat="1" ht="38.25" customHeight="1" hidden="1">
      <c r="A400" s="124"/>
      <c r="B400" s="124"/>
      <c r="C400" s="124" t="s">
        <v>854</v>
      </c>
      <c r="D400" s="128"/>
      <c r="E400" s="124"/>
      <c r="F400" s="124"/>
      <c r="G400" s="124"/>
      <c r="H400" s="129"/>
      <c r="I400" s="124"/>
      <c r="J400" s="124"/>
      <c r="K400" s="124"/>
      <c r="L400" s="124"/>
      <c r="M400" s="124"/>
      <c r="N400" s="124"/>
      <c r="O400" s="175"/>
    </row>
    <row r="401" spans="1:15" s="130" customFormat="1" ht="21" customHeight="1" hidden="1">
      <c r="A401" s="124"/>
      <c r="B401" s="124"/>
      <c r="C401" s="124" t="s">
        <v>855</v>
      </c>
      <c r="D401" s="128"/>
      <c r="E401" s="124"/>
      <c r="F401" s="124"/>
      <c r="G401" s="124"/>
      <c r="H401" s="129"/>
      <c r="I401" s="124"/>
      <c r="J401" s="124"/>
      <c r="K401" s="124"/>
      <c r="L401" s="124"/>
      <c r="M401" s="124"/>
      <c r="N401" s="124"/>
      <c r="O401" s="175"/>
    </row>
    <row r="402" spans="1:15" s="130" customFormat="1" ht="24" customHeight="1">
      <c r="A402" s="124">
        <v>72</v>
      </c>
      <c r="B402" s="124" t="s">
        <v>469</v>
      </c>
      <c r="C402" s="124" t="s">
        <v>856</v>
      </c>
      <c r="D402" s="128">
        <v>4</v>
      </c>
      <c r="E402" s="124"/>
      <c r="F402" s="124"/>
      <c r="G402" s="124"/>
      <c r="H402" s="129">
        <v>170000</v>
      </c>
      <c r="I402" s="124"/>
      <c r="J402" s="124"/>
      <c r="K402" s="124" t="s">
        <v>780</v>
      </c>
      <c r="L402" s="124" t="s">
        <v>1029</v>
      </c>
      <c r="M402" s="124"/>
      <c r="N402" s="124"/>
      <c r="O402" s="175"/>
    </row>
    <row r="403" spans="1:15" s="130" customFormat="1" ht="19.5" customHeight="1" hidden="1">
      <c r="A403" s="124"/>
      <c r="B403" s="124"/>
      <c r="C403" s="137" t="s">
        <v>500</v>
      </c>
      <c r="D403" s="128"/>
      <c r="E403" s="124"/>
      <c r="F403" s="124"/>
      <c r="G403" s="124"/>
      <c r="H403" s="129"/>
      <c r="I403" s="124"/>
      <c r="J403" s="124"/>
      <c r="K403" s="124"/>
      <c r="L403" s="124"/>
      <c r="M403" s="124"/>
      <c r="N403" s="124"/>
      <c r="O403" s="175"/>
    </row>
    <row r="404" spans="1:15" s="130" customFormat="1" ht="25.5" customHeight="1" hidden="1">
      <c r="A404" s="124"/>
      <c r="B404" s="124"/>
      <c r="C404" s="124" t="s">
        <v>857</v>
      </c>
      <c r="D404" s="128"/>
      <c r="E404" s="124"/>
      <c r="F404" s="124"/>
      <c r="G404" s="124"/>
      <c r="H404" s="129"/>
      <c r="I404" s="124"/>
      <c r="J404" s="124"/>
      <c r="K404" s="124"/>
      <c r="L404" s="124"/>
      <c r="M404" s="124"/>
      <c r="N404" s="124"/>
      <c r="O404" s="175"/>
    </row>
    <row r="405" spans="1:15" s="130" customFormat="1" ht="25.5" customHeight="1" hidden="1">
      <c r="A405" s="124"/>
      <c r="B405" s="124"/>
      <c r="C405" s="124" t="s">
        <v>858</v>
      </c>
      <c r="D405" s="128"/>
      <c r="E405" s="124"/>
      <c r="F405" s="124"/>
      <c r="G405" s="124"/>
      <c r="H405" s="129"/>
      <c r="I405" s="124"/>
      <c r="J405" s="124"/>
      <c r="K405" s="124"/>
      <c r="L405" s="124"/>
      <c r="M405" s="124"/>
      <c r="N405" s="124"/>
      <c r="O405" s="175"/>
    </row>
    <row r="406" spans="1:15" s="130" customFormat="1" ht="19.5" customHeight="1" hidden="1">
      <c r="A406" s="124"/>
      <c r="B406" s="124"/>
      <c r="C406" s="124" t="s">
        <v>859</v>
      </c>
      <c r="D406" s="128"/>
      <c r="E406" s="124"/>
      <c r="F406" s="124"/>
      <c r="G406" s="124"/>
      <c r="H406" s="129"/>
      <c r="I406" s="124"/>
      <c r="J406" s="124"/>
      <c r="K406" s="124"/>
      <c r="L406" s="124"/>
      <c r="M406" s="124"/>
      <c r="N406" s="124"/>
      <c r="O406" s="175"/>
    </row>
    <row r="407" spans="1:15" s="136" customFormat="1" ht="37.5" customHeight="1">
      <c r="A407" s="131">
        <v>73</v>
      </c>
      <c r="B407" s="131" t="s">
        <v>469</v>
      </c>
      <c r="C407" s="144" t="s">
        <v>860</v>
      </c>
      <c r="D407" s="133">
        <v>4</v>
      </c>
      <c r="E407" s="131"/>
      <c r="F407" s="131"/>
      <c r="G407" s="131"/>
      <c r="H407" s="134">
        <v>50000</v>
      </c>
      <c r="I407" s="131"/>
      <c r="J407" s="131"/>
      <c r="K407" s="131" t="s">
        <v>861</v>
      </c>
      <c r="L407" s="131"/>
      <c r="M407" s="131"/>
      <c r="N407" s="131"/>
      <c r="O407" s="176"/>
    </row>
    <row r="408" spans="1:15" s="130" customFormat="1" ht="19.5" customHeight="1" hidden="1">
      <c r="A408" s="124"/>
      <c r="B408" s="124"/>
      <c r="C408" s="137" t="s">
        <v>500</v>
      </c>
      <c r="D408" s="128"/>
      <c r="E408" s="124"/>
      <c r="F408" s="124"/>
      <c r="G408" s="124"/>
      <c r="H408" s="129"/>
      <c r="I408" s="124"/>
      <c r="J408" s="124"/>
      <c r="K408" s="124"/>
      <c r="L408" s="124"/>
      <c r="M408" s="124"/>
      <c r="N408" s="124"/>
      <c r="O408" s="175"/>
    </row>
    <row r="409" spans="1:15" s="130" customFormat="1" ht="19.5" customHeight="1" hidden="1">
      <c r="A409" s="124"/>
      <c r="B409" s="124"/>
      <c r="C409" s="124" t="s">
        <v>862</v>
      </c>
      <c r="D409" s="128"/>
      <c r="E409" s="124"/>
      <c r="F409" s="124"/>
      <c r="G409" s="124"/>
      <c r="H409" s="129"/>
      <c r="I409" s="124"/>
      <c r="J409" s="124"/>
      <c r="K409" s="124"/>
      <c r="L409" s="124"/>
      <c r="M409" s="124"/>
      <c r="N409" s="124"/>
      <c r="O409" s="175"/>
    </row>
    <row r="410" spans="1:15" s="130" customFormat="1" ht="25.5" customHeight="1" hidden="1">
      <c r="A410" s="124"/>
      <c r="B410" s="124"/>
      <c r="C410" s="125" t="s">
        <v>863</v>
      </c>
      <c r="D410" s="128"/>
      <c r="E410" s="124"/>
      <c r="F410" s="124"/>
      <c r="G410" s="124"/>
      <c r="H410" s="129"/>
      <c r="I410" s="124"/>
      <c r="J410" s="124"/>
      <c r="K410" s="124"/>
      <c r="L410" s="124"/>
      <c r="M410" s="124"/>
      <c r="N410" s="124"/>
      <c r="O410" s="175"/>
    </row>
    <row r="411" spans="1:15" s="130" customFormat="1" ht="25.5" customHeight="1" hidden="1">
      <c r="A411" s="124"/>
      <c r="B411" s="124"/>
      <c r="C411" s="125" t="s">
        <v>864</v>
      </c>
      <c r="D411" s="128"/>
      <c r="E411" s="124"/>
      <c r="F411" s="124"/>
      <c r="G411" s="124"/>
      <c r="H411" s="129"/>
      <c r="I411" s="124"/>
      <c r="J411" s="124"/>
      <c r="K411" s="124"/>
      <c r="L411" s="124"/>
      <c r="M411" s="124"/>
      <c r="N411" s="124"/>
      <c r="O411" s="175"/>
    </row>
    <row r="412" spans="1:15" s="130" customFormat="1" ht="25.5" customHeight="1" hidden="1">
      <c r="A412" s="124"/>
      <c r="B412" s="124"/>
      <c r="C412" s="124" t="s">
        <v>865</v>
      </c>
      <c r="D412" s="128"/>
      <c r="E412" s="124"/>
      <c r="F412" s="124"/>
      <c r="G412" s="124"/>
      <c r="H412" s="129"/>
      <c r="I412" s="124"/>
      <c r="J412" s="124"/>
      <c r="K412" s="124"/>
      <c r="L412" s="124"/>
      <c r="M412" s="124"/>
      <c r="N412" s="124"/>
      <c r="O412" s="175"/>
    </row>
    <row r="413" spans="1:15" s="130" customFormat="1" ht="58.5" customHeight="1">
      <c r="A413" s="124">
        <v>74</v>
      </c>
      <c r="B413" s="124" t="s">
        <v>469</v>
      </c>
      <c r="C413" s="124" t="s">
        <v>866</v>
      </c>
      <c r="D413" s="128">
        <v>2</v>
      </c>
      <c r="E413" s="124"/>
      <c r="F413" s="124"/>
      <c r="G413" s="124"/>
      <c r="H413" s="129">
        <v>13000</v>
      </c>
      <c r="I413" s="124"/>
      <c r="J413" s="124"/>
      <c r="K413" s="124" t="s">
        <v>867</v>
      </c>
      <c r="L413" s="124" t="s">
        <v>1029</v>
      </c>
      <c r="M413" s="124"/>
      <c r="N413" s="124"/>
      <c r="O413" s="175"/>
    </row>
    <row r="414" spans="1:15" s="130" customFormat="1" ht="21" customHeight="1" hidden="1">
      <c r="A414" s="124"/>
      <c r="B414" s="124"/>
      <c r="C414" s="137" t="s">
        <v>500</v>
      </c>
      <c r="D414" s="128"/>
      <c r="E414" s="124"/>
      <c r="F414" s="124"/>
      <c r="G414" s="124"/>
      <c r="H414" s="129"/>
      <c r="I414" s="124"/>
      <c r="J414" s="124"/>
      <c r="K414" s="124"/>
      <c r="L414" s="124"/>
      <c r="M414" s="124"/>
      <c r="N414" s="124"/>
      <c r="O414" s="175"/>
    </row>
    <row r="415" spans="1:15" s="130" customFormat="1" ht="59.25" customHeight="1" hidden="1">
      <c r="A415" s="124"/>
      <c r="B415" s="124"/>
      <c r="C415" s="124" t="s">
        <v>868</v>
      </c>
      <c r="D415" s="128"/>
      <c r="E415" s="124"/>
      <c r="F415" s="124"/>
      <c r="G415" s="124"/>
      <c r="H415" s="129"/>
      <c r="I415" s="124"/>
      <c r="J415" s="124"/>
      <c r="K415" s="124"/>
      <c r="L415" s="124"/>
      <c r="M415" s="124"/>
      <c r="N415" s="124"/>
      <c r="O415" s="175"/>
    </row>
    <row r="416" spans="1:15" s="130" customFormat="1" ht="59.25" customHeight="1" hidden="1">
      <c r="A416" s="124"/>
      <c r="B416" s="124"/>
      <c r="C416" s="124" t="s">
        <v>869</v>
      </c>
      <c r="D416" s="128"/>
      <c r="E416" s="124"/>
      <c r="F416" s="124"/>
      <c r="G416" s="124"/>
      <c r="H416" s="129"/>
      <c r="I416" s="124"/>
      <c r="J416" s="124"/>
      <c r="K416" s="124"/>
      <c r="L416" s="124"/>
      <c r="M416" s="124"/>
      <c r="N416" s="124"/>
      <c r="O416" s="175"/>
    </row>
    <row r="417" spans="1:15" s="130" customFormat="1" ht="40.5" customHeight="1" hidden="1">
      <c r="A417" s="124"/>
      <c r="B417" s="124"/>
      <c r="C417" s="124" t="s">
        <v>870</v>
      </c>
      <c r="D417" s="128"/>
      <c r="E417" s="124"/>
      <c r="F417" s="124"/>
      <c r="G417" s="124"/>
      <c r="H417" s="129"/>
      <c r="I417" s="124"/>
      <c r="J417" s="124"/>
      <c r="K417" s="124"/>
      <c r="L417" s="124"/>
      <c r="M417" s="124"/>
      <c r="N417" s="124"/>
      <c r="O417" s="175"/>
    </row>
    <row r="418" spans="1:15" s="130" customFormat="1" ht="40.5" customHeight="1" hidden="1">
      <c r="A418" s="124"/>
      <c r="B418" s="124"/>
      <c r="C418" s="124" t="s">
        <v>871</v>
      </c>
      <c r="D418" s="128"/>
      <c r="E418" s="124"/>
      <c r="F418" s="124"/>
      <c r="G418" s="124"/>
      <c r="H418" s="129"/>
      <c r="I418" s="124"/>
      <c r="J418" s="124"/>
      <c r="K418" s="124"/>
      <c r="L418" s="124"/>
      <c r="M418" s="124"/>
      <c r="N418" s="124"/>
      <c r="O418" s="175"/>
    </row>
    <row r="419" spans="1:15" s="130" customFormat="1" ht="57" customHeight="1" hidden="1">
      <c r="A419" s="124"/>
      <c r="B419" s="124"/>
      <c r="C419" s="124" t="s">
        <v>872</v>
      </c>
      <c r="D419" s="128"/>
      <c r="E419" s="124"/>
      <c r="F419" s="124"/>
      <c r="G419" s="124"/>
      <c r="H419" s="129"/>
      <c r="I419" s="124"/>
      <c r="J419" s="124"/>
      <c r="K419" s="124"/>
      <c r="L419" s="124"/>
      <c r="M419" s="124"/>
      <c r="N419" s="124"/>
      <c r="O419" s="175"/>
    </row>
    <row r="420" spans="1:15" s="130" customFormat="1" ht="39" customHeight="1">
      <c r="A420" s="124">
        <v>75</v>
      </c>
      <c r="B420" s="124" t="s">
        <v>469</v>
      </c>
      <c r="C420" s="124" t="s">
        <v>873</v>
      </c>
      <c r="D420" s="128">
        <v>2</v>
      </c>
      <c r="E420" s="124"/>
      <c r="F420" s="124"/>
      <c r="G420" s="124"/>
      <c r="H420" s="129">
        <v>302300</v>
      </c>
      <c r="I420" s="124"/>
      <c r="J420" s="124"/>
      <c r="K420" s="124" t="s">
        <v>874</v>
      </c>
      <c r="L420" s="124" t="s">
        <v>1029</v>
      </c>
      <c r="M420" s="124"/>
      <c r="N420" s="124"/>
      <c r="O420" s="175"/>
    </row>
    <row r="421" spans="1:15" s="130" customFormat="1" ht="19.5" customHeight="1" hidden="1">
      <c r="A421" s="124"/>
      <c r="B421" s="124"/>
      <c r="C421" s="137" t="s">
        <v>500</v>
      </c>
      <c r="D421" s="128"/>
      <c r="E421" s="124"/>
      <c r="F421" s="124"/>
      <c r="G421" s="124"/>
      <c r="H421" s="129"/>
      <c r="I421" s="124"/>
      <c r="J421" s="124"/>
      <c r="K421" s="124"/>
      <c r="L421" s="124"/>
      <c r="M421" s="124"/>
      <c r="N421" s="124"/>
      <c r="O421" s="175"/>
    </row>
    <row r="422" spans="1:15" s="130" customFormat="1" ht="59.25" customHeight="1" hidden="1">
      <c r="A422" s="124"/>
      <c r="B422" s="124"/>
      <c r="C422" s="124" t="s">
        <v>875</v>
      </c>
      <c r="D422" s="128"/>
      <c r="E422" s="124"/>
      <c r="F422" s="124"/>
      <c r="G422" s="124"/>
      <c r="H422" s="129"/>
      <c r="I422" s="124"/>
      <c r="J422" s="124"/>
      <c r="K422" s="124"/>
      <c r="L422" s="124"/>
      <c r="M422" s="124"/>
      <c r="N422" s="124"/>
      <c r="O422" s="175"/>
    </row>
    <row r="423" spans="1:15" s="130" customFormat="1" ht="57.75" customHeight="1" hidden="1">
      <c r="A423" s="124"/>
      <c r="B423" s="124"/>
      <c r="C423" s="124" t="s">
        <v>876</v>
      </c>
      <c r="D423" s="128"/>
      <c r="E423" s="124"/>
      <c r="F423" s="124"/>
      <c r="G423" s="124"/>
      <c r="H423" s="129"/>
      <c r="I423" s="124"/>
      <c r="J423" s="124"/>
      <c r="K423" s="124"/>
      <c r="L423" s="124"/>
      <c r="M423" s="124"/>
      <c r="N423" s="124"/>
      <c r="O423" s="175"/>
    </row>
    <row r="424" spans="1:15" s="130" customFormat="1" ht="38.25" customHeight="1" hidden="1">
      <c r="A424" s="124"/>
      <c r="B424" s="124"/>
      <c r="C424" s="124" t="s">
        <v>877</v>
      </c>
      <c r="D424" s="128"/>
      <c r="E424" s="124"/>
      <c r="F424" s="124"/>
      <c r="G424" s="124"/>
      <c r="H424" s="129"/>
      <c r="I424" s="124"/>
      <c r="J424" s="124"/>
      <c r="K424" s="124"/>
      <c r="L424" s="124"/>
      <c r="M424" s="124"/>
      <c r="N424" s="124"/>
      <c r="O424" s="175"/>
    </row>
    <row r="425" spans="1:15" s="130" customFormat="1" ht="24.75" customHeight="1" hidden="1">
      <c r="A425" s="124"/>
      <c r="B425" s="124"/>
      <c r="C425" s="124" t="s">
        <v>878</v>
      </c>
      <c r="D425" s="128"/>
      <c r="E425" s="124"/>
      <c r="F425" s="124"/>
      <c r="G425" s="124"/>
      <c r="H425" s="129"/>
      <c r="I425" s="124"/>
      <c r="J425" s="124"/>
      <c r="K425" s="124"/>
      <c r="L425" s="124"/>
      <c r="M425" s="124"/>
      <c r="N425" s="124"/>
      <c r="O425" s="175"/>
    </row>
    <row r="426" spans="1:15" s="130" customFormat="1" ht="57.75" customHeight="1" hidden="1">
      <c r="A426" s="124"/>
      <c r="B426" s="124"/>
      <c r="C426" s="124" t="s">
        <v>879</v>
      </c>
      <c r="D426" s="128"/>
      <c r="E426" s="124"/>
      <c r="F426" s="124"/>
      <c r="G426" s="124"/>
      <c r="H426" s="129"/>
      <c r="I426" s="124"/>
      <c r="J426" s="124"/>
      <c r="K426" s="124"/>
      <c r="L426" s="124"/>
      <c r="M426" s="124"/>
      <c r="N426" s="124"/>
      <c r="O426" s="175"/>
    </row>
    <row r="427" spans="1:15" s="130" customFormat="1" ht="39.75" customHeight="1" hidden="1">
      <c r="A427" s="124"/>
      <c r="B427" s="124"/>
      <c r="C427" s="124" t="s">
        <v>0</v>
      </c>
      <c r="D427" s="128"/>
      <c r="E427" s="124"/>
      <c r="F427" s="124"/>
      <c r="G427" s="124"/>
      <c r="H427" s="129"/>
      <c r="I427" s="124"/>
      <c r="J427" s="124"/>
      <c r="K427" s="124"/>
      <c r="L427" s="124"/>
      <c r="M427" s="124"/>
      <c r="N427" s="124"/>
      <c r="O427" s="175"/>
    </row>
    <row r="428" spans="1:15" s="130" customFormat="1" ht="39.75" customHeight="1" hidden="1">
      <c r="A428" s="124"/>
      <c r="B428" s="124"/>
      <c r="C428" s="124" t="s">
        <v>1</v>
      </c>
      <c r="D428" s="128"/>
      <c r="E428" s="124"/>
      <c r="F428" s="124"/>
      <c r="G428" s="124"/>
      <c r="H428" s="129"/>
      <c r="I428" s="124"/>
      <c r="J428" s="124"/>
      <c r="K428" s="124"/>
      <c r="L428" s="124"/>
      <c r="M428" s="124"/>
      <c r="N428" s="124"/>
      <c r="O428" s="175"/>
    </row>
    <row r="429" spans="1:15" s="130" customFormat="1" ht="39.75" customHeight="1">
      <c r="A429" s="124">
        <v>76</v>
      </c>
      <c r="B429" s="124" t="s">
        <v>469</v>
      </c>
      <c r="C429" s="124" t="s">
        <v>2</v>
      </c>
      <c r="D429" s="128">
        <v>3</v>
      </c>
      <c r="E429" s="124"/>
      <c r="F429" s="124"/>
      <c r="G429" s="124"/>
      <c r="H429" s="129"/>
      <c r="I429" s="141">
        <v>72000</v>
      </c>
      <c r="J429" s="141"/>
      <c r="K429" s="124" t="s">
        <v>3</v>
      </c>
      <c r="L429" s="124" t="s">
        <v>1029</v>
      </c>
      <c r="M429" s="124"/>
      <c r="N429" s="124"/>
      <c r="O429" s="175"/>
    </row>
    <row r="430" spans="1:15" s="130" customFormat="1" ht="19.5" customHeight="1" hidden="1">
      <c r="A430" s="124"/>
      <c r="B430" s="124"/>
      <c r="C430" s="137" t="s">
        <v>500</v>
      </c>
      <c r="D430" s="128"/>
      <c r="E430" s="124"/>
      <c r="F430" s="124"/>
      <c r="G430" s="124"/>
      <c r="H430" s="129"/>
      <c r="I430" s="124"/>
      <c r="J430" s="124"/>
      <c r="K430" s="124"/>
      <c r="L430" s="124" t="s">
        <v>1029</v>
      </c>
      <c r="M430" s="124"/>
      <c r="N430" s="124"/>
      <c r="O430" s="175"/>
    </row>
    <row r="431" spans="1:15" s="130" customFormat="1" ht="19.5" customHeight="1" hidden="1">
      <c r="A431" s="124"/>
      <c r="B431" s="124"/>
      <c r="C431" s="124" t="s">
        <v>4</v>
      </c>
      <c r="D431" s="128"/>
      <c r="E431" s="124"/>
      <c r="F431" s="124"/>
      <c r="G431" s="124"/>
      <c r="H431" s="129"/>
      <c r="I431" s="124"/>
      <c r="J431" s="124"/>
      <c r="K431" s="124" t="s">
        <v>839</v>
      </c>
      <c r="L431" s="124" t="s">
        <v>1029</v>
      </c>
      <c r="M431" s="124"/>
      <c r="N431" s="124"/>
      <c r="O431" s="175"/>
    </row>
    <row r="432" spans="1:15" s="130" customFormat="1" ht="19.5" customHeight="1" hidden="1">
      <c r="A432" s="124"/>
      <c r="B432" s="124"/>
      <c r="C432" s="124" t="s">
        <v>5</v>
      </c>
      <c r="D432" s="128"/>
      <c r="E432" s="124"/>
      <c r="F432" s="124"/>
      <c r="G432" s="124"/>
      <c r="H432" s="129"/>
      <c r="I432" s="124"/>
      <c r="J432" s="124"/>
      <c r="K432" s="124"/>
      <c r="L432" s="124" t="s">
        <v>1029</v>
      </c>
      <c r="M432" s="124"/>
      <c r="N432" s="124"/>
      <c r="O432" s="175"/>
    </row>
    <row r="433" spans="1:15" s="130" customFormat="1" ht="58.5" customHeight="1">
      <c r="A433" s="124">
        <v>77</v>
      </c>
      <c r="B433" s="124" t="s">
        <v>469</v>
      </c>
      <c r="C433" s="124" t="s">
        <v>6</v>
      </c>
      <c r="D433" s="128">
        <v>3</v>
      </c>
      <c r="E433" s="124"/>
      <c r="F433" s="124"/>
      <c r="G433" s="124"/>
      <c r="H433" s="129"/>
      <c r="I433" s="124"/>
      <c r="J433" s="124"/>
      <c r="K433" s="124" t="s">
        <v>839</v>
      </c>
      <c r="L433" s="124" t="s">
        <v>1029</v>
      </c>
      <c r="M433" s="124"/>
      <c r="N433" s="124"/>
      <c r="O433" s="175"/>
    </row>
    <row r="434" spans="1:15" s="130" customFormat="1" ht="19.5" customHeight="1" hidden="1">
      <c r="A434" s="124"/>
      <c r="B434" s="124"/>
      <c r="C434" s="137" t="s">
        <v>500</v>
      </c>
      <c r="D434" s="128"/>
      <c r="E434" s="124"/>
      <c r="F434" s="124"/>
      <c r="G434" s="124"/>
      <c r="H434" s="129"/>
      <c r="I434" s="124"/>
      <c r="J434" s="124"/>
      <c r="K434" s="124" t="s">
        <v>7</v>
      </c>
      <c r="L434" s="124" t="s">
        <v>1029</v>
      </c>
      <c r="M434" s="124"/>
      <c r="N434" s="124"/>
      <c r="O434" s="175"/>
    </row>
    <row r="435" spans="1:15" s="130" customFormat="1" ht="19.5" customHeight="1" hidden="1">
      <c r="A435" s="124"/>
      <c r="B435" s="124"/>
      <c r="C435" s="124" t="s">
        <v>8</v>
      </c>
      <c r="D435" s="128"/>
      <c r="E435" s="124"/>
      <c r="F435" s="124"/>
      <c r="G435" s="124"/>
      <c r="H435" s="129"/>
      <c r="I435" s="124"/>
      <c r="J435" s="124"/>
      <c r="K435" s="124"/>
      <c r="L435" s="124" t="s">
        <v>1029</v>
      </c>
      <c r="M435" s="124"/>
      <c r="N435" s="124"/>
      <c r="O435" s="175"/>
    </row>
    <row r="436" spans="1:15" s="130" customFormat="1" ht="19.5" customHeight="1" hidden="1">
      <c r="A436" s="124"/>
      <c r="B436" s="124"/>
      <c r="C436" s="124" t="s">
        <v>9</v>
      </c>
      <c r="D436" s="128"/>
      <c r="E436" s="124"/>
      <c r="F436" s="124"/>
      <c r="G436" s="124"/>
      <c r="H436" s="129"/>
      <c r="I436" s="124"/>
      <c r="J436" s="124"/>
      <c r="K436" s="124"/>
      <c r="L436" s="124" t="s">
        <v>1029</v>
      </c>
      <c r="M436" s="124"/>
      <c r="N436" s="124"/>
      <c r="O436" s="175"/>
    </row>
    <row r="437" spans="1:17" s="130" customFormat="1" ht="57" customHeight="1">
      <c r="A437" s="124">
        <v>78</v>
      </c>
      <c r="B437" s="124" t="s">
        <v>469</v>
      </c>
      <c r="C437" s="124" t="s">
        <v>10</v>
      </c>
      <c r="D437" s="128">
        <v>1</v>
      </c>
      <c r="E437" s="124"/>
      <c r="F437" s="124"/>
      <c r="G437" s="124"/>
      <c r="H437" s="129"/>
      <c r="I437" s="141">
        <v>335100</v>
      </c>
      <c r="J437" s="141"/>
      <c r="K437" s="124" t="s">
        <v>769</v>
      </c>
      <c r="L437" s="124" t="s">
        <v>1029</v>
      </c>
      <c r="M437" s="124"/>
      <c r="N437" s="124"/>
      <c r="O437" s="175"/>
      <c r="P437" s="216" t="s">
        <v>11</v>
      </c>
      <c r="Q437" s="217"/>
    </row>
    <row r="438" spans="1:15" s="130" customFormat="1" ht="20.25" customHeight="1" hidden="1">
      <c r="A438" s="124"/>
      <c r="B438" s="124"/>
      <c r="C438" s="137" t="s">
        <v>500</v>
      </c>
      <c r="D438" s="128"/>
      <c r="E438" s="124"/>
      <c r="F438" s="124"/>
      <c r="G438" s="124"/>
      <c r="H438" s="129"/>
      <c r="I438" s="124"/>
      <c r="J438" s="124"/>
      <c r="K438" s="124" t="s">
        <v>12</v>
      </c>
      <c r="L438" s="124" t="s">
        <v>1029</v>
      </c>
      <c r="M438" s="124"/>
      <c r="N438" s="124"/>
      <c r="O438" s="175"/>
    </row>
    <row r="439" spans="1:15" s="130" customFormat="1" ht="23.25" customHeight="1" hidden="1">
      <c r="A439" s="124"/>
      <c r="B439" s="124"/>
      <c r="C439" s="124" t="s">
        <v>13</v>
      </c>
      <c r="D439" s="128"/>
      <c r="E439" s="124"/>
      <c r="F439" s="124"/>
      <c r="G439" s="124"/>
      <c r="H439" s="129"/>
      <c r="I439" s="124"/>
      <c r="J439" s="124"/>
      <c r="K439" s="124"/>
      <c r="L439" s="124" t="s">
        <v>1029</v>
      </c>
      <c r="M439" s="124"/>
      <c r="N439" s="124"/>
      <c r="O439" s="175"/>
    </row>
    <row r="440" spans="1:15" s="130" customFormat="1" ht="38.25" customHeight="1" hidden="1">
      <c r="A440" s="124"/>
      <c r="B440" s="124"/>
      <c r="C440" s="124" t="s">
        <v>14</v>
      </c>
      <c r="D440" s="128"/>
      <c r="E440" s="124"/>
      <c r="F440" s="124"/>
      <c r="G440" s="124"/>
      <c r="H440" s="129"/>
      <c r="I440" s="124"/>
      <c r="J440" s="124"/>
      <c r="K440" s="124"/>
      <c r="L440" s="124" t="s">
        <v>1029</v>
      </c>
      <c r="M440" s="124"/>
      <c r="N440" s="124"/>
      <c r="O440" s="175"/>
    </row>
    <row r="441" spans="1:15" s="130" customFormat="1" ht="24.75" customHeight="1" hidden="1">
      <c r="A441" s="124"/>
      <c r="B441" s="124"/>
      <c r="C441" s="124" t="s">
        <v>15</v>
      </c>
      <c r="D441" s="128"/>
      <c r="E441" s="124"/>
      <c r="F441" s="124"/>
      <c r="G441" s="124"/>
      <c r="H441" s="129"/>
      <c r="I441" s="124"/>
      <c r="J441" s="124"/>
      <c r="K441" s="124"/>
      <c r="L441" s="124" t="s">
        <v>1029</v>
      </c>
      <c r="M441" s="124"/>
      <c r="N441" s="124"/>
      <c r="O441" s="175"/>
    </row>
    <row r="442" spans="1:15" s="130" customFormat="1" ht="24.75" customHeight="1" hidden="1">
      <c r="A442" s="124"/>
      <c r="B442" s="124"/>
      <c r="C442" s="124" t="s">
        <v>16</v>
      </c>
      <c r="D442" s="128"/>
      <c r="E442" s="124"/>
      <c r="F442" s="124"/>
      <c r="G442" s="124"/>
      <c r="H442" s="129"/>
      <c r="I442" s="124"/>
      <c r="J442" s="124"/>
      <c r="K442" s="124"/>
      <c r="L442" s="124" t="s">
        <v>1029</v>
      </c>
      <c r="M442" s="124"/>
      <c r="N442" s="124"/>
      <c r="O442" s="175"/>
    </row>
    <row r="443" spans="1:15" s="130" customFormat="1" ht="38.25" customHeight="1" hidden="1">
      <c r="A443" s="124"/>
      <c r="B443" s="124"/>
      <c r="C443" s="124" t="s">
        <v>17</v>
      </c>
      <c r="D443" s="128"/>
      <c r="E443" s="124"/>
      <c r="F443" s="124"/>
      <c r="G443" s="124"/>
      <c r="H443" s="129"/>
      <c r="I443" s="124"/>
      <c r="J443" s="124"/>
      <c r="K443" s="124"/>
      <c r="L443" s="124" t="s">
        <v>1029</v>
      </c>
      <c r="M443" s="124"/>
      <c r="N443" s="124"/>
      <c r="O443" s="175"/>
    </row>
    <row r="444" spans="1:15" s="130" customFormat="1" ht="38.25" customHeight="1" hidden="1">
      <c r="A444" s="124"/>
      <c r="B444" s="124"/>
      <c r="C444" s="124" t="s">
        <v>18</v>
      </c>
      <c r="D444" s="128"/>
      <c r="E444" s="124"/>
      <c r="F444" s="124"/>
      <c r="G444" s="124"/>
      <c r="H444" s="129"/>
      <c r="I444" s="124"/>
      <c r="J444" s="124"/>
      <c r="K444" s="124"/>
      <c r="L444" s="124" t="s">
        <v>1029</v>
      </c>
      <c r="M444" s="124"/>
      <c r="N444" s="124"/>
      <c r="O444" s="175"/>
    </row>
    <row r="445" spans="1:15" s="130" customFormat="1" ht="38.25" customHeight="1">
      <c r="A445" s="124">
        <v>79</v>
      </c>
      <c r="B445" s="124" t="s">
        <v>469</v>
      </c>
      <c r="C445" s="124" t="s">
        <v>19</v>
      </c>
      <c r="D445" s="128">
        <v>1</v>
      </c>
      <c r="E445" s="124"/>
      <c r="F445" s="124"/>
      <c r="G445" s="124"/>
      <c r="H445" s="129">
        <v>11250</v>
      </c>
      <c r="I445" s="124"/>
      <c r="J445" s="124"/>
      <c r="K445" s="124" t="s">
        <v>20</v>
      </c>
      <c r="L445" s="124" t="s">
        <v>1029</v>
      </c>
      <c r="M445" s="124"/>
      <c r="N445" s="124"/>
      <c r="O445" s="175"/>
    </row>
    <row r="446" spans="1:15" s="130" customFormat="1" ht="21" customHeight="1" hidden="1">
      <c r="A446" s="124"/>
      <c r="B446" s="124"/>
      <c r="C446" s="137" t="s">
        <v>500</v>
      </c>
      <c r="D446" s="128"/>
      <c r="E446" s="124"/>
      <c r="F446" s="124"/>
      <c r="G446" s="124"/>
      <c r="H446" s="129"/>
      <c r="I446" s="124"/>
      <c r="J446" s="124"/>
      <c r="K446" s="124"/>
      <c r="L446" s="124" t="s">
        <v>1029</v>
      </c>
      <c r="M446" s="124"/>
      <c r="N446" s="124"/>
      <c r="O446" s="175"/>
    </row>
    <row r="447" spans="1:15" s="130" customFormat="1" ht="19.5" customHeight="1" hidden="1">
      <c r="A447" s="124"/>
      <c r="B447" s="124"/>
      <c r="C447" s="124" t="s">
        <v>21</v>
      </c>
      <c r="D447" s="128"/>
      <c r="E447" s="124"/>
      <c r="F447" s="124"/>
      <c r="G447" s="124"/>
      <c r="H447" s="129"/>
      <c r="I447" s="124"/>
      <c r="J447" s="124"/>
      <c r="K447" s="124"/>
      <c r="L447" s="124" t="s">
        <v>1029</v>
      </c>
      <c r="M447" s="124"/>
      <c r="N447" s="124"/>
      <c r="O447" s="175"/>
    </row>
    <row r="448" spans="1:15" s="130" customFormat="1" ht="59.25" customHeight="1">
      <c r="A448" s="124">
        <v>80</v>
      </c>
      <c r="B448" s="124" t="s">
        <v>469</v>
      </c>
      <c r="C448" s="124" t="s">
        <v>22</v>
      </c>
      <c r="D448" s="128">
        <v>1</v>
      </c>
      <c r="E448" s="124"/>
      <c r="F448" s="124"/>
      <c r="G448" s="124"/>
      <c r="H448" s="129">
        <v>7800</v>
      </c>
      <c r="I448" s="124"/>
      <c r="J448" s="124"/>
      <c r="K448" s="124" t="s">
        <v>20</v>
      </c>
      <c r="L448" s="124" t="s">
        <v>1029</v>
      </c>
      <c r="M448" s="124"/>
      <c r="N448" s="124"/>
      <c r="O448" s="175"/>
    </row>
    <row r="449" spans="1:15" s="130" customFormat="1" ht="22.5" customHeight="1" hidden="1">
      <c r="A449" s="124"/>
      <c r="B449" s="124"/>
      <c r="C449" s="137" t="s">
        <v>500</v>
      </c>
      <c r="D449" s="128"/>
      <c r="E449" s="124"/>
      <c r="F449" s="124"/>
      <c r="G449" s="124"/>
      <c r="H449" s="129"/>
      <c r="I449" s="124"/>
      <c r="J449" s="124"/>
      <c r="K449" s="124"/>
      <c r="L449" s="124" t="s">
        <v>1029</v>
      </c>
      <c r="M449" s="124"/>
      <c r="N449" s="124"/>
      <c r="O449" s="175"/>
    </row>
    <row r="450" spans="1:15" s="130" customFormat="1" ht="41.25" customHeight="1" hidden="1">
      <c r="A450" s="124"/>
      <c r="B450" s="124"/>
      <c r="C450" s="124" t="s">
        <v>23</v>
      </c>
      <c r="D450" s="128"/>
      <c r="E450" s="124"/>
      <c r="F450" s="124"/>
      <c r="G450" s="124"/>
      <c r="H450" s="129"/>
      <c r="I450" s="124"/>
      <c r="J450" s="124"/>
      <c r="K450" s="124"/>
      <c r="L450" s="124" t="s">
        <v>1029</v>
      </c>
      <c r="M450" s="124"/>
      <c r="N450" s="124"/>
      <c r="O450" s="175"/>
    </row>
    <row r="451" spans="1:15" s="130" customFormat="1" ht="19.5" customHeight="1">
      <c r="A451" s="124">
        <v>81</v>
      </c>
      <c r="B451" s="124" t="s">
        <v>469</v>
      </c>
      <c r="C451" s="124" t="s">
        <v>24</v>
      </c>
      <c r="D451" s="128">
        <v>1</v>
      </c>
      <c r="E451" s="124"/>
      <c r="F451" s="124"/>
      <c r="G451" s="124"/>
      <c r="H451" s="129">
        <v>10000</v>
      </c>
      <c r="I451" s="124"/>
      <c r="J451" s="124"/>
      <c r="K451" s="124" t="s">
        <v>25</v>
      </c>
      <c r="L451" s="124" t="s">
        <v>1029</v>
      </c>
      <c r="M451" s="124"/>
      <c r="N451" s="124"/>
      <c r="O451" s="175"/>
    </row>
    <row r="452" spans="1:15" s="130" customFormat="1" ht="19.5" customHeight="1" hidden="1">
      <c r="A452" s="124"/>
      <c r="B452" s="124"/>
      <c r="C452" s="137" t="s">
        <v>500</v>
      </c>
      <c r="D452" s="128"/>
      <c r="E452" s="124"/>
      <c r="F452" s="124"/>
      <c r="G452" s="124"/>
      <c r="H452" s="129"/>
      <c r="I452" s="124"/>
      <c r="J452" s="124"/>
      <c r="K452" s="124"/>
      <c r="L452" s="124" t="s">
        <v>1029</v>
      </c>
      <c r="M452" s="124"/>
      <c r="N452" s="124"/>
      <c r="O452" s="175"/>
    </row>
    <row r="453" spans="1:15" s="130" customFormat="1" ht="19.5" customHeight="1" hidden="1">
      <c r="A453" s="124"/>
      <c r="B453" s="124"/>
      <c r="C453" s="124" t="s">
        <v>26</v>
      </c>
      <c r="D453" s="128"/>
      <c r="E453" s="124"/>
      <c r="F453" s="124"/>
      <c r="G453" s="124"/>
      <c r="H453" s="129"/>
      <c r="I453" s="124"/>
      <c r="J453" s="124"/>
      <c r="K453" s="124"/>
      <c r="L453" s="124" t="s">
        <v>1029</v>
      </c>
      <c r="M453" s="124"/>
      <c r="N453" s="124"/>
      <c r="O453" s="175"/>
    </row>
    <row r="454" spans="1:15" s="130" customFormat="1" ht="19.5" customHeight="1" hidden="1">
      <c r="A454" s="124"/>
      <c r="B454" s="124"/>
      <c r="C454" s="124" t="s">
        <v>27</v>
      </c>
      <c r="D454" s="128"/>
      <c r="E454" s="124"/>
      <c r="F454" s="124"/>
      <c r="G454" s="124"/>
      <c r="H454" s="129"/>
      <c r="I454" s="124"/>
      <c r="J454" s="124"/>
      <c r="K454" s="124"/>
      <c r="L454" s="124" t="s">
        <v>1029</v>
      </c>
      <c r="M454" s="124"/>
      <c r="N454" s="124"/>
      <c r="O454" s="175"/>
    </row>
    <row r="455" spans="1:15" s="130" customFormat="1" ht="21.75" customHeight="1" hidden="1">
      <c r="A455" s="124"/>
      <c r="B455" s="124"/>
      <c r="C455" s="124" t="s">
        <v>28</v>
      </c>
      <c r="D455" s="128"/>
      <c r="E455" s="124"/>
      <c r="F455" s="124"/>
      <c r="G455" s="124"/>
      <c r="H455" s="129"/>
      <c r="I455" s="124"/>
      <c r="J455" s="124"/>
      <c r="K455" s="124"/>
      <c r="L455" s="124" t="s">
        <v>1029</v>
      </c>
      <c r="M455" s="124"/>
      <c r="N455" s="124"/>
      <c r="O455" s="175"/>
    </row>
    <row r="456" spans="1:15" s="130" customFormat="1" ht="38.25" customHeight="1">
      <c r="A456" s="124">
        <v>82</v>
      </c>
      <c r="B456" s="124" t="s">
        <v>469</v>
      </c>
      <c r="C456" s="124" t="s">
        <v>29</v>
      </c>
      <c r="D456" s="128">
        <v>1</v>
      </c>
      <c r="E456" s="124"/>
      <c r="F456" s="124"/>
      <c r="G456" s="124"/>
      <c r="H456" s="129">
        <v>40000</v>
      </c>
      <c r="I456" s="124"/>
      <c r="J456" s="124"/>
      <c r="K456" s="124" t="s">
        <v>30</v>
      </c>
      <c r="L456" s="124" t="s">
        <v>1029</v>
      </c>
      <c r="M456" s="124"/>
      <c r="N456" s="124"/>
      <c r="O456" s="175"/>
    </row>
    <row r="457" spans="1:15" s="130" customFormat="1" ht="59.25" customHeight="1">
      <c r="A457" s="124">
        <v>83</v>
      </c>
      <c r="B457" s="124" t="s">
        <v>469</v>
      </c>
      <c r="C457" s="124" t="s">
        <v>31</v>
      </c>
      <c r="D457" s="128">
        <v>1</v>
      </c>
      <c r="E457" s="124"/>
      <c r="F457" s="124"/>
      <c r="G457" s="124"/>
      <c r="H457" s="129"/>
      <c r="I457" s="141">
        <v>92100</v>
      </c>
      <c r="J457" s="141"/>
      <c r="K457" s="124" t="s">
        <v>32</v>
      </c>
      <c r="L457" s="124" t="s">
        <v>1029</v>
      </c>
      <c r="M457" s="124"/>
      <c r="N457" s="124"/>
      <c r="O457" s="175"/>
    </row>
    <row r="458" spans="1:15" s="130" customFormat="1" ht="19.5" customHeight="1" hidden="1">
      <c r="A458" s="124"/>
      <c r="B458" s="124"/>
      <c r="C458" s="137" t="s">
        <v>500</v>
      </c>
      <c r="D458" s="128"/>
      <c r="E458" s="124"/>
      <c r="F458" s="124"/>
      <c r="G458" s="124"/>
      <c r="H458" s="129"/>
      <c r="I458" s="124"/>
      <c r="J458" s="124"/>
      <c r="K458" s="124" t="s">
        <v>33</v>
      </c>
      <c r="L458" s="124" t="s">
        <v>1029</v>
      </c>
      <c r="M458" s="124"/>
      <c r="N458" s="124"/>
      <c r="O458" s="175"/>
    </row>
    <row r="459" spans="1:15" s="130" customFormat="1" ht="19.5" customHeight="1" hidden="1">
      <c r="A459" s="124"/>
      <c r="B459" s="124"/>
      <c r="C459" s="124" t="s">
        <v>34</v>
      </c>
      <c r="D459" s="128"/>
      <c r="E459" s="124"/>
      <c r="F459" s="124"/>
      <c r="G459" s="124"/>
      <c r="H459" s="129"/>
      <c r="I459" s="124"/>
      <c r="J459" s="124"/>
      <c r="K459" s="124"/>
      <c r="L459" s="124" t="s">
        <v>1029</v>
      </c>
      <c r="M459" s="124"/>
      <c r="N459" s="124"/>
      <c r="O459" s="175"/>
    </row>
    <row r="460" spans="1:15" s="130" customFormat="1" ht="19.5" customHeight="1" hidden="1">
      <c r="A460" s="124"/>
      <c r="B460" s="124"/>
      <c r="C460" s="124" t="s">
        <v>35</v>
      </c>
      <c r="D460" s="128"/>
      <c r="E460" s="124"/>
      <c r="F460" s="124"/>
      <c r="G460" s="124"/>
      <c r="H460" s="129"/>
      <c r="I460" s="124"/>
      <c r="J460" s="124"/>
      <c r="K460" s="124"/>
      <c r="L460" s="124" t="s">
        <v>1029</v>
      </c>
      <c r="M460" s="124"/>
      <c r="N460" s="124"/>
      <c r="O460" s="175"/>
    </row>
    <row r="461" spans="1:15" s="130" customFormat="1" ht="19.5" customHeight="1" hidden="1">
      <c r="A461" s="124"/>
      <c r="B461" s="124"/>
      <c r="C461" s="124" t="s">
        <v>36</v>
      </c>
      <c r="D461" s="128"/>
      <c r="E461" s="124"/>
      <c r="F461" s="124"/>
      <c r="G461" s="124"/>
      <c r="H461" s="129"/>
      <c r="I461" s="124"/>
      <c r="J461" s="124"/>
      <c r="K461" s="124"/>
      <c r="L461" s="124" t="s">
        <v>1029</v>
      </c>
      <c r="M461" s="124"/>
      <c r="N461" s="124"/>
      <c r="O461" s="175"/>
    </row>
    <row r="462" spans="1:15" s="130" customFormat="1" ht="60.75" customHeight="1">
      <c r="A462" s="124">
        <v>84</v>
      </c>
      <c r="B462" s="124" t="s">
        <v>469</v>
      </c>
      <c r="C462" s="124" t="s">
        <v>37</v>
      </c>
      <c r="D462" s="128">
        <v>1</v>
      </c>
      <c r="E462" s="124"/>
      <c r="F462" s="124"/>
      <c r="G462" s="124"/>
      <c r="H462" s="129"/>
      <c r="I462" s="141">
        <v>42300</v>
      </c>
      <c r="J462" s="141"/>
      <c r="K462" s="124" t="s">
        <v>38</v>
      </c>
      <c r="L462" s="124" t="s">
        <v>1029</v>
      </c>
      <c r="M462" s="124"/>
      <c r="N462" s="124"/>
      <c r="O462" s="175"/>
    </row>
    <row r="463" spans="1:15" s="130" customFormat="1" ht="19.5" customHeight="1" hidden="1">
      <c r="A463" s="124"/>
      <c r="B463" s="124"/>
      <c r="C463" s="124"/>
      <c r="D463" s="128"/>
      <c r="E463" s="124"/>
      <c r="F463" s="124"/>
      <c r="G463" s="124"/>
      <c r="H463" s="129"/>
      <c r="I463" s="124"/>
      <c r="J463" s="124"/>
      <c r="K463" s="124"/>
      <c r="L463" s="124" t="s">
        <v>1029</v>
      </c>
      <c r="M463" s="124"/>
      <c r="N463" s="124"/>
      <c r="O463" s="175"/>
    </row>
    <row r="464" spans="1:15" s="130" customFormat="1" ht="39.75" customHeight="1">
      <c r="A464" s="124">
        <v>85</v>
      </c>
      <c r="B464" s="124" t="s">
        <v>469</v>
      </c>
      <c r="C464" s="124" t="s">
        <v>39</v>
      </c>
      <c r="D464" s="128">
        <v>1</v>
      </c>
      <c r="E464" s="124"/>
      <c r="F464" s="124"/>
      <c r="G464" s="124"/>
      <c r="H464" s="129"/>
      <c r="I464" s="141">
        <v>36000</v>
      </c>
      <c r="J464" s="141"/>
      <c r="K464" s="124" t="s">
        <v>40</v>
      </c>
      <c r="L464" s="124" t="s">
        <v>1029</v>
      </c>
      <c r="M464" s="124"/>
      <c r="N464" s="124"/>
      <c r="O464" s="175"/>
    </row>
    <row r="465" spans="1:15" s="130" customFormat="1" ht="19.5" customHeight="1">
      <c r="A465" s="124"/>
      <c r="B465" s="124"/>
      <c r="C465" s="124"/>
      <c r="D465" s="128"/>
      <c r="E465" s="124"/>
      <c r="F465" s="124"/>
      <c r="G465" s="124"/>
      <c r="H465" s="129"/>
      <c r="I465" s="124"/>
      <c r="J465" s="124"/>
      <c r="K465" s="124" t="s">
        <v>41</v>
      </c>
      <c r="L465" s="124"/>
      <c r="M465" s="124"/>
      <c r="N465" s="124"/>
      <c r="O465" s="175"/>
    </row>
    <row r="466" spans="1:15" s="130" customFormat="1" ht="56.25" customHeight="1">
      <c r="A466" s="124">
        <v>86</v>
      </c>
      <c r="B466" s="124" t="s">
        <v>469</v>
      </c>
      <c r="C466" s="124" t="s">
        <v>42</v>
      </c>
      <c r="D466" s="128"/>
      <c r="E466" s="124"/>
      <c r="F466" s="124"/>
      <c r="G466" s="124"/>
      <c r="H466" s="129"/>
      <c r="I466" s="141">
        <v>18620</v>
      </c>
      <c r="J466" s="141"/>
      <c r="K466" s="124" t="s">
        <v>40</v>
      </c>
      <c r="L466" s="124" t="s">
        <v>1029</v>
      </c>
      <c r="M466" s="124"/>
      <c r="N466" s="124"/>
      <c r="O466" s="175"/>
    </row>
    <row r="467" spans="1:15" s="130" customFormat="1" ht="19.5" customHeight="1" hidden="1">
      <c r="A467" s="124"/>
      <c r="B467" s="124"/>
      <c r="C467" s="137" t="s">
        <v>500</v>
      </c>
      <c r="D467" s="128"/>
      <c r="E467" s="124"/>
      <c r="F467" s="124"/>
      <c r="G467" s="124"/>
      <c r="H467" s="129"/>
      <c r="I467" s="124"/>
      <c r="J467" s="124"/>
      <c r="K467" s="124" t="s">
        <v>41</v>
      </c>
      <c r="L467" s="124" t="s">
        <v>1029</v>
      </c>
      <c r="M467" s="124"/>
      <c r="N467" s="124"/>
      <c r="O467" s="175"/>
    </row>
    <row r="468" spans="1:15" s="130" customFormat="1" ht="24" customHeight="1" hidden="1">
      <c r="A468" s="124"/>
      <c r="B468" s="124"/>
      <c r="C468" s="124" t="s">
        <v>43</v>
      </c>
      <c r="D468" s="128"/>
      <c r="E468" s="124"/>
      <c r="F468" s="124"/>
      <c r="G468" s="124"/>
      <c r="H468" s="129"/>
      <c r="I468" s="124"/>
      <c r="J468" s="124"/>
      <c r="K468" s="124"/>
      <c r="L468" s="124" t="s">
        <v>1029</v>
      </c>
      <c r="M468" s="124"/>
      <c r="N468" s="124"/>
      <c r="O468" s="175"/>
    </row>
    <row r="469" spans="1:15" s="130" customFormat="1" ht="19.5" customHeight="1" hidden="1">
      <c r="A469" s="124"/>
      <c r="B469" s="124"/>
      <c r="C469" s="124" t="s">
        <v>44</v>
      </c>
      <c r="D469" s="128"/>
      <c r="E469" s="124"/>
      <c r="F469" s="124"/>
      <c r="G469" s="124"/>
      <c r="H469" s="129"/>
      <c r="I469" s="124"/>
      <c r="J469" s="124"/>
      <c r="K469" s="124"/>
      <c r="L469" s="124" t="s">
        <v>1029</v>
      </c>
      <c r="M469" s="124"/>
      <c r="N469" s="124"/>
      <c r="O469" s="175"/>
    </row>
    <row r="470" spans="1:15" s="130" customFormat="1" ht="19.5" customHeight="1" hidden="1">
      <c r="A470" s="124"/>
      <c r="B470" s="124"/>
      <c r="C470" s="124" t="s">
        <v>45</v>
      </c>
      <c r="D470" s="128"/>
      <c r="E470" s="124"/>
      <c r="F470" s="124"/>
      <c r="G470" s="124"/>
      <c r="H470" s="129"/>
      <c r="I470" s="124"/>
      <c r="J470" s="124"/>
      <c r="K470" s="124"/>
      <c r="L470" s="124" t="s">
        <v>1029</v>
      </c>
      <c r="M470" s="124"/>
      <c r="N470" s="124"/>
      <c r="O470" s="175"/>
    </row>
    <row r="471" spans="1:15" s="130" customFormat="1" ht="40.5" customHeight="1">
      <c r="A471" s="124">
        <v>87</v>
      </c>
      <c r="B471" s="124" t="s">
        <v>469</v>
      </c>
      <c r="C471" s="124" t="s">
        <v>46</v>
      </c>
      <c r="D471" s="128">
        <v>1</v>
      </c>
      <c r="E471" s="124"/>
      <c r="F471" s="124"/>
      <c r="G471" s="124"/>
      <c r="H471" s="129">
        <v>5000</v>
      </c>
      <c r="I471" s="124"/>
      <c r="J471" s="124"/>
      <c r="K471" s="124" t="s">
        <v>47</v>
      </c>
      <c r="L471" s="124" t="s">
        <v>1029</v>
      </c>
      <c r="M471" s="124"/>
      <c r="N471" s="124"/>
      <c r="O471" s="175"/>
    </row>
    <row r="472" spans="1:15" s="130" customFormat="1" ht="19.5" customHeight="1" hidden="1">
      <c r="A472" s="124"/>
      <c r="B472" s="124"/>
      <c r="C472" s="137" t="s">
        <v>500</v>
      </c>
      <c r="D472" s="128"/>
      <c r="E472" s="124"/>
      <c r="F472" s="124"/>
      <c r="G472" s="124"/>
      <c r="H472" s="129"/>
      <c r="I472" s="124"/>
      <c r="J472" s="124"/>
      <c r="K472" s="124"/>
      <c r="L472" s="124" t="s">
        <v>1029</v>
      </c>
      <c r="M472" s="124"/>
      <c r="N472" s="124"/>
      <c r="O472" s="175"/>
    </row>
    <row r="473" spans="1:15" s="130" customFormat="1" ht="25.5" customHeight="1" hidden="1">
      <c r="A473" s="124"/>
      <c r="B473" s="124"/>
      <c r="C473" s="124" t="s">
        <v>48</v>
      </c>
      <c r="D473" s="128"/>
      <c r="E473" s="124"/>
      <c r="F473" s="124"/>
      <c r="G473" s="124"/>
      <c r="H473" s="129"/>
      <c r="I473" s="124"/>
      <c r="J473" s="124"/>
      <c r="K473" s="124"/>
      <c r="L473" s="124" t="s">
        <v>1029</v>
      </c>
      <c r="M473" s="124"/>
      <c r="N473" s="124"/>
      <c r="O473" s="175"/>
    </row>
    <row r="474" spans="1:15" s="130" customFormat="1" ht="41.25" customHeight="1">
      <c r="A474" s="124">
        <v>88</v>
      </c>
      <c r="B474" s="124" t="s">
        <v>469</v>
      </c>
      <c r="C474" s="124" t="s">
        <v>49</v>
      </c>
      <c r="D474" s="128">
        <v>1</v>
      </c>
      <c r="E474" s="124"/>
      <c r="F474" s="124"/>
      <c r="G474" s="124"/>
      <c r="H474" s="129"/>
      <c r="I474" s="141">
        <v>14050</v>
      </c>
      <c r="J474" s="141"/>
      <c r="K474" s="124" t="s">
        <v>40</v>
      </c>
      <c r="L474" s="124" t="s">
        <v>1029</v>
      </c>
      <c r="M474" s="124"/>
      <c r="N474" s="124"/>
      <c r="O474" s="175"/>
    </row>
    <row r="475" spans="1:15" s="130" customFormat="1" ht="19.5" customHeight="1" hidden="1">
      <c r="A475" s="124"/>
      <c r="B475" s="124"/>
      <c r="C475" s="137" t="s">
        <v>500</v>
      </c>
      <c r="D475" s="128"/>
      <c r="E475" s="124"/>
      <c r="F475" s="124"/>
      <c r="G475" s="124"/>
      <c r="H475" s="129"/>
      <c r="I475" s="124"/>
      <c r="J475" s="124"/>
      <c r="K475" s="124" t="s">
        <v>47</v>
      </c>
      <c r="L475" s="124" t="s">
        <v>1029</v>
      </c>
      <c r="M475" s="124"/>
      <c r="N475" s="124"/>
      <c r="O475" s="175"/>
    </row>
    <row r="476" spans="1:15" s="130" customFormat="1" ht="40.5" customHeight="1" hidden="1">
      <c r="A476" s="124"/>
      <c r="B476" s="124"/>
      <c r="C476" s="124" t="s">
        <v>50</v>
      </c>
      <c r="D476" s="128"/>
      <c r="E476" s="124"/>
      <c r="F476" s="124"/>
      <c r="G476" s="124"/>
      <c r="H476" s="129"/>
      <c r="I476" s="124"/>
      <c r="J476" s="124"/>
      <c r="K476" s="124"/>
      <c r="L476" s="124" t="s">
        <v>1029</v>
      </c>
      <c r="M476" s="124"/>
      <c r="N476" s="124"/>
      <c r="O476" s="175"/>
    </row>
    <row r="477" spans="1:15" s="130" customFormat="1" ht="36" customHeight="1">
      <c r="A477" s="124">
        <v>89</v>
      </c>
      <c r="B477" s="124" t="s">
        <v>469</v>
      </c>
      <c r="C477" s="124" t="s">
        <v>51</v>
      </c>
      <c r="D477" s="128">
        <v>1</v>
      </c>
      <c r="E477" s="124"/>
      <c r="F477" s="124"/>
      <c r="G477" s="124"/>
      <c r="H477" s="129"/>
      <c r="I477" s="141">
        <v>14050</v>
      </c>
      <c r="J477" s="141"/>
      <c r="K477" s="124" t="s">
        <v>52</v>
      </c>
      <c r="L477" s="124" t="s">
        <v>1029</v>
      </c>
      <c r="M477" s="124"/>
      <c r="N477" s="124"/>
      <c r="O477" s="175"/>
    </row>
    <row r="478" spans="1:15" s="130" customFormat="1" ht="19.5" customHeight="1" hidden="1">
      <c r="A478" s="124"/>
      <c r="B478" s="124"/>
      <c r="C478" s="137" t="s">
        <v>500</v>
      </c>
      <c r="D478" s="128"/>
      <c r="E478" s="124"/>
      <c r="F478" s="124"/>
      <c r="G478" s="124"/>
      <c r="H478" s="129"/>
      <c r="I478" s="124"/>
      <c r="J478" s="124"/>
      <c r="K478" s="124" t="s">
        <v>47</v>
      </c>
      <c r="L478" s="124" t="s">
        <v>1029</v>
      </c>
      <c r="M478" s="124"/>
      <c r="N478" s="124"/>
      <c r="O478" s="175"/>
    </row>
    <row r="479" spans="1:15" s="130" customFormat="1" ht="38.25" customHeight="1" hidden="1">
      <c r="A479" s="124"/>
      <c r="B479" s="124"/>
      <c r="C479" s="124" t="s">
        <v>53</v>
      </c>
      <c r="D479" s="128"/>
      <c r="E479" s="124"/>
      <c r="F479" s="124"/>
      <c r="G479" s="124"/>
      <c r="H479" s="129"/>
      <c r="I479" s="124"/>
      <c r="J479" s="124"/>
      <c r="K479" s="124"/>
      <c r="L479" s="124" t="s">
        <v>1029</v>
      </c>
      <c r="M479" s="124"/>
      <c r="N479" s="124"/>
      <c r="O479" s="175"/>
    </row>
    <row r="480" spans="1:15" s="130" customFormat="1" ht="19.5" customHeight="1">
      <c r="A480" s="124">
        <v>90</v>
      </c>
      <c r="B480" s="124" t="s">
        <v>469</v>
      </c>
      <c r="C480" s="124" t="s">
        <v>54</v>
      </c>
      <c r="D480" s="128">
        <v>1</v>
      </c>
      <c r="E480" s="124"/>
      <c r="F480" s="124"/>
      <c r="G480" s="124"/>
      <c r="H480" s="129"/>
      <c r="I480" s="141">
        <v>36750</v>
      </c>
      <c r="J480" s="141"/>
      <c r="K480" s="124" t="s">
        <v>47</v>
      </c>
      <c r="L480" s="124" t="s">
        <v>1029</v>
      </c>
      <c r="M480" s="124"/>
      <c r="N480" s="124"/>
      <c r="O480" s="175"/>
    </row>
    <row r="481" spans="1:15" s="130" customFormat="1" ht="19.5" customHeight="1" hidden="1">
      <c r="A481" s="124"/>
      <c r="B481" s="124"/>
      <c r="C481" s="137" t="s">
        <v>500</v>
      </c>
      <c r="D481" s="128"/>
      <c r="E481" s="124"/>
      <c r="F481" s="124"/>
      <c r="G481" s="124"/>
      <c r="H481" s="129"/>
      <c r="I481" s="124"/>
      <c r="J481" s="124"/>
      <c r="K481" s="124"/>
      <c r="L481" s="124" t="s">
        <v>1029</v>
      </c>
      <c r="M481" s="124"/>
      <c r="N481" s="124"/>
      <c r="O481" s="175"/>
    </row>
    <row r="482" spans="1:15" s="130" customFormat="1" ht="58.5" customHeight="1" hidden="1">
      <c r="A482" s="124"/>
      <c r="B482" s="124"/>
      <c r="C482" s="124" t="s">
        <v>55</v>
      </c>
      <c r="D482" s="128"/>
      <c r="E482" s="124"/>
      <c r="F482" s="124"/>
      <c r="G482" s="124"/>
      <c r="H482" s="129"/>
      <c r="I482" s="124"/>
      <c r="J482" s="124"/>
      <c r="K482" s="124" t="s">
        <v>56</v>
      </c>
      <c r="L482" s="124" t="s">
        <v>1029</v>
      </c>
      <c r="M482" s="124"/>
      <c r="N482" s="124"/>
      <c r="O482" s="175"/>
    </row>
    <row r="483" spans="1:15" s="130" customFormat="1" ht="39" customHeight="1" hidden="1">
      <c r="A483" s="124"/>
      <c r="B483" s="124"/>
      <c r="C483" s="124" t="s">
        <v>57</v>
      </c>
      <c r="D483" s="128"/>
      <c r="E483" s="124"/>
      <c r="F483" s="124"/>
      <c r="G483" s="124"/>
      <c r="H483" s="129"/>
      <c r="I483" s="124"/>
      <c r="J483" s="124"/>
      <c r="K483" s="124"/>
      <c r="L483" s="124" t="s">
        <v>1029</v>
      </c>
      <c r="M483" s="124"/>
      <c r="N483" s="124"/>
      <c r="O483" s="175"/>
    </row>
    <row r="484" spans="1:17" s="130" customFormat="1" ht="37.5" customHeight="1">
      <c r="A484" s="124">
        <v>91</v>
      </c>
      <c r="B484" s="124" t="s">
        <v>469</v>
      </c>
      <c r="C484" s="124" t="s">
        <v>58</v>
      </c>
      <c r="D484" s="128">
        <v>1</v>
      </c>
      <c r="E484" s="124"/>
      <c r="F484" s="124"/>
      <c r="G484" s="124"/>
      <c r="H484" s="129">
        <v>15000</v>
      </c>
      <c r="I484" s="124"/>
      <c r="J484" s="124"/>
      <c r="K484" s="124" t="s">
        <v>59</v>
      </c>
      <c r="L484" s="124" t="s">
        <v>1029</v>
      </c>
      <c r="M484" s="124"/>
      <c r="N484" s="124"/>
      <c r="O484" s="175"/>
      <c r="P484" s="216" t="s">
        <v>11</v>
      </c>
      <c r="Q484" s="217"/>
    </row>
    <row r="485" spans="1:15" s="130" customFormat="1" ht="19.5" customHeight="1" hidden="1">
      <c r="A485" s="124"/>
      <c r="B485" s="124"/>
      <c r="C485" s="137" t="s">
        <v>500</v>
      </c>
      <c r="D485" s="128"/>
      <c r="E485" s="124"/>
      <c r="F485" s="124"/>
      <c r="G485" s="124"/>
      <c r="H485" s="129"/>
      <c r="I485" s="124"/>
      <c r="J485" s="124"/>
      <c r="K485" s="124"/>
      <c r="L485" s="124" t="s">
        <v>1029</v>
      </c>
      <c r="M485" s="124"/>
      <c r="N485" s="124"/>
      <c r="O485" s="175"/>
    </row>
    <row r="486" spans="1:15" s="130" customFormat="1" ht="41.25" customHeight="1" hidden="1">
      <c r="A486" s="124"/>
      <c r="B486" s="124"/>
      <c r="C486" s="124" t="s">
        <v>60</v>
      </c>
      <c r="D486" s="128"/>
      <c r="E486" s="124"/>
      <c r="F486" s="124"/>
      <c r="G486" s="124"/>
      <c r="H486" s="129"/>
      <c r="I486" s="124"/>
      <c r="J486" s="124"/>
      <c r="K486" s="124"/>
      <c r="L486" s="124" t="s">
        <v>1029</v>
      </c>
      <c r="M486" s="124"/>
      <c r="N486" s="124"/>
      <c r="O486" s="175"/>
    </row>
    <row r="487" spans="1:17" s="130" customFormat="1" ht="23.25" customHeight="1">
      <c r="A487" s="124">
        <v>92</v>
      </c>
      <c r="B487" s="124" t="s">
        <v>469</v>
      </c>
      <c r="C487" s="124" t="s">
        <v>61</v>
      </c>
      <c r="D487" s="128">
        <v>1</v>
      </c>
      <c r="E487" s="124"/>
      <c r="F487" s="124"/>
      <c r="G487" s="124"/>
      <c r="H487" s="129">
        <v>15000</v>
      </c>
      <c r="I487" s="124"/>
      <c r="J487" s="124"/>
      <c r="K487" s="124" t="s">
        <v>59</v>
      </c>
      <c r="L487" s="124" t="s">
        <v>1029</v>
      </c>
      <c r="M487" s="124"/>
      <c r="N487" s="124"/>
      <c r="O487" s="175"/>
      <c r="P487" s="216" t="s">
        <v>11</v>
      </c>
      <c r="Q487" s="217"/>
    </row>
    <row r="488" spans="1:15" s="130" customFormat="1" ht="19.5" customHeight="1" hidden="1">
      <c r="A488" s="124"/>
      <c r="B488" s="124"/>
      <c r="C488" s="137" t="s">
        <v>500</v>
      </c>
      <c r="D488" s="128"/>
      <c r="E488" s="124"/>
      <c r="F488" s="124"/>
      <c r="G488" s="124"/>
      <c r="H488" s="129"/>
      <c r="I488" s="124"/>
      <c r="J488" s="124"/>
      <c r="K488" s="124"/>
      <c r="L488" s="124" t="s">
        <v>1029</v>
      </c>
      <c r="M488" s="124"/>
      <c r="N488" s="124"/>
      <c r="O488" s="175"/>
    </row>
    <row r="489" spans="1:15" s="130" customFormat="1" ht="39.75" customHeight="1" hidden="1">
      <c r="A489" s="124"/>
      <c r="B489" s="124"/>
      <c r="C489" s="124" t="s">
        <v>62</v>
      </c>
      <c r="D489" s="128"/>
      <c r="E489" s="124"/>
      <c r="F489" s="124"/>
      <c r="G489" s="124"/>
      <c r="H489" s="129"/>
      <c r="I489" s="124"/>
      <c r="J489" s="124"/>
      <c r="K489" s="124"/>
      <c r="L489" s="124" t="s">
        <v>1029</v>
      </c>
      <c r="M489" s="124"/>
      <c r="N489" s="124"/>
      <c r="O489" s="175"/>
    </row>
    <row r="490" spans="1:15" s="130" customFormat="1" ht="39" customHeight="1" hidden="1">
      <c r="A490" s="124"/>
      <c r="B490" s="124"/>
      <c r="C490" s="124" t="s">
        <v>63</v>
      </c>
      <c r="D490" s="128"/>
      <c r="E490" s="124"/>
      <c r="F490" s="124"/>
      <c r="G490" s="124"/>
      <c r="H490" s="129"/>
      <c r="I490" s="124"/>
      <c r="J490" s="124"/>
      <c r="K490" s="124"/>
      <c r="L490" s="124" t="s">
        <v>1029</v>
      </c>
      <c r="M490" s="124"/>
      <c r="N490" s="124"/>
      <c r="O490" s="175"/>
    </row>
    <row r="491" spans="1:17" s="130" customFormat="1" ht="41.25" customHeight="1">
      <c r="A491" s="124">
        <v>93</v>
      </c>
      <c r="B491" s="124" t="s">
        <v>469</v>
      </c>
      <c r="C491" s="124" t="s">
        <v>64</v>
      </c>
      <c r="D491" s="128">
        <v>1</v>
      </c>
      <c r="E491" s="124"/>
      <c r="F491" s="124"/>
      <c r="G491" s="124"/>
      <c r="H491" s="129">
        <v>15000</v>
      </c>
      <c r="I491" s="124"/>
      <c r="J491" s="124"/>
      <c r="K491" s="124" t="s">
        <v>59</v>
      </c>
      <c r="L491" s="124" t="s">
        <v>1029</v>
      </c>
      <c r="M491" s="124"/>
      <c r="N491" s="124"/>
      <c r="O491" s="175"/>
      <c r="P491" s="216" t="s">
        <v>11</v>
      </c>
      <c r="Q491" s="217"/>
    </row>
    <row r="492" spans="1:15" s="130" customFormat="1" ht="19.5" customHeight="1" hidden="1">
      <c r="A492" s="124"/>
      <c r="B492" s="124"/>
      <c r="C492" s="137" t="s">
        <v>500</v>
      </c>
      <c r="D492" s="128"/>
      <c r="E492" s="124"/>
      <c r="F492" s="124"/>
      <c r="G492" s="124"/>
      <c r="H492" s="129"/>
      <c r="I492" s="124"/>
      <c r="J492" s="124"/>
      <c r="K492" s="124"/>
      <c r="L492" s="124" t="s">
        <v>1029</v>
      </c>
      <c r="M492" s="124"/>
      <c r="N492" s="124"/>
      <c r="O492" s="175"/>
    </row>
    <row r="493" spans="1:15" s="130" customFormat="1" ht="78.75" customHeight="1" hidden="1">
      <c r="A493" s="124"/>
      <c r="B493" s="124"/>
      <c r="C493" s="124" t="s">
        <v>65</v>
      </c>
      <c r="D493" s="128"/>
      <c r="E493" s="124"/>
      <c r="F493" s="124"/>
      <c r="G493" s="124"/>
      <c r="H493" s="129"/>
      <c r="I493" s="124"/>
      <c r="J493" s="124"/>
      <c r="K493" s="124"/>
      <c r="L493" s="124" t="s">
        <v>1029</v>
      </c>
      <c r="M493" s="124"/>
      <c r="N493" s="124"/>
      <c r="O493" s="175"/>
    </row>
    <row r="494" spans="1:15" s="130" customFormat="1" ht="38.25" customHeight="1" hidden="1">
      <c r="A494" s="124"/>
      <c r="B494" s="124"/>
      <c r="C494" s="124" t="s">
        <v>66</v>
      </c>
      <c r="D494" s="128"/>
      <c r="E494" s="124"/>
      <c r="F494" s="124"/>
      <c r="G494" s="124"/>
      <c r="H494" s="129"/>
      <c r="I494" s="124"/>
      <c r="J494" s="124"/>
      <c r="K494" s="124"/>
      <c r="L494" s="124" t="s">
        <v>1029</v>
      </c>
      <c r="M494" s="124"/>
      <c r="N494" s="124"/>
      <c r="O494" s="175"/>
    </row>
    <row r="495" spans="1:15" s="130" customFormat="1" ht="39" customHeight="1" hidden="1">
      <c r="A495" s="124"/>
      <c r="B495" s="124"/>
      <c r="C495" s="124" t="s">
        <v>67</v>
      </c>
      <c r="D495" s="128"/>
      <c r="E495" s="124"/>
      <c r="F495" s="124"/>
      <c r="G495" s="124"/>
      <c r="H495" s="129"/>
      <c r="I495" s="124"/>
      <c r="J495" s="124"/>
      <c r="K495" s="124"/>
      <c r="L495" s="124" t="s">
        <v>1029</v>
      </c>
      <c r="M495" s="124"/>
      <c r="N495" s="124"/>
      <c r="O495" s="175"/>
    </row>
    <row r="496" spans="1:17" s="130" customFormat="1" ht="60" customHeight="1">
      <c r="A496" s="124">
        <v>94</v>
      </c>
      <c r="B496" s="124" t="s">
        <v>469</v>
      </c>
      <c r="C496" s="124" t="s">
        <v>68</v>
      </c>
      <c r="D496" s="128">
        <v>1</v>
      </c>
      <c r="E496" s="124"/>
      <c r="F496" s="124"/>
      <c r="G496" s="124"/>
      <c r="H496" s="129">
        <v>100000</v>
      </c>
      <c r="I496" s="124"/>
      <c r="J496" s="124"/>
      <c r="K496" s="124" t="s">
        <v>59</v>
      </c>
      <c r="L496" s="124" t="s">
        <v>1029</v>
      </c>
      <c r="M496" s="124"/>
      <c r="N496" s="124"/>
      <c r="O496" s="175"/>
      <c r="P496" s="216" t="s">
        <v>11</v>
      </c>
      <c r="Q496" s="217"/>
    </row>
    <row r="497" spans="1:15" s="130" customFormat="1" ht="19.5" customHeight="1" hidden="1">
      <c r="A497" s="124"/>
      <c r="B497" s="124"/>
      <c r="C497" s="137" t="s">
        <v>500</v>
      </c>
      <c r="D497" s="128"/>
      <c r="E497" s="124"/>
      <c r="F497" s="124"/>
      <c r="G497" s="124"/>
      <c r="H497" s="129"/>
      <c r="I497" s="124"/>
      <c r="J497" s="124"/>
      <c r="K497" s="124"/>
      <c r="L497" s="124" t="s">
        <v>1029</v>
      </c>
      <c r="M497" s="124"/>
      <c r="N497" s="124"/>
      <c r="O497" s="175"/>
    </row>
    <row r="498" spans="1:15" s="130" customFormat="1" ht="41.25" customHeight="1" hidden="1">
      <c r="A498" s="124"/>
      <c r="B498" s="124"/>
      <c r="C498" s="124" t="s">
        <v>69</v>
      </c>
      <c r="D498" s="128"/>
      <c r="E498" s="124"/>
      <c r="F498" s="124"/>
      <c r="G498" s="124"/>
      <c r="H498" s="129"/>
      <c r="I498" s="124"/>
      <c r="J498" s="124"/>
      <c r="K498" s="124"/>
      <c r="L498" s="124" t="s">
        <v>1029</v>
      </c>
      <c r="M498" s="124"/>
      <c r="N498" s="124"/>
      <c r="O498" s="175"/>
    </row>
    <row r="499" spans="1:15" s="130" customFormat="1" ht="59.25" customHeight="1" hidden="1">
      <c r="A499" s="124"/>
      <c r="B499" s="124"/>
      <c r="C499" s="124" t="s">
        <v>70</v>
      </c>
      <c r="D499" s="128"/>
      <c r="E499" s="124"/>
      <c r="F499" s="124"/>
      <c r="G499" s="124"/>
      <c r="H499" s="129"/>
      <c r="I499" s="124"/>
      <c r="J499" s="124"/>
      <c r="K499" s="124"/>
      <c r="L499" s="124" t="s">
        <v>1029</v>
      </c>
      <c r="M499" s="124"/>
      <c r="N499" s="124"/>
      <c r="O499" s="175"/>
    </row>
    <row r="500" spans="1:15" s="130" customFormat="1" ht="43.5" customHeight="1" hidden="1">
      <c r="A500" s="124"/>
      <c r="B500" s="124"/>
      <c r="C500" s="124" t="s">
        <v>71</v>
      </c>
      <c r="D500" s="128"/>
      <c r="E500" s="124"/>
      <c r="F500" s="124"/>
      <c r="G500" s="124"/>
      <c r="H500" s="129"/>
      <c r="I500" s="124"/>
      <c r="J500" s="124"/>
      <c r="K500" s="124"/>
      <c r="L500" s="124" t="s">
        <v>1029</v>
      </c>
      <c r="M500" s="124"/>
      <c r="N500" s="124"/>
      <c r="O500" s="175"/>
    </row>
    <row r="501" spans="1:15" s="130" customFormat="1" ht="60.75" customHeight="1" hidden="1">
      <c r="A501" s="124"/>
      <c r="B501" s="124"/>
      <c r="C501" s="124" t="s">
        <v>72</v>
      </c>
      <c r="D501" s="128"/>
      <c r="E501" s="124"/>
      <c r="F501" s="124"/>
      <c r="G501" s="124"/>
      <c r="H501" s="129"/>
      <c r="I501" s="124"/>
      <c r="J501" s="124"/>
      <c r="K501" s="124"/>
      <c r="L501" s="124" t="s">
        <v>1029</v>
      </c>
      <c r="M501" s="124"/>
      <c r="N501" s="124"/>
      <c r="O501" s="175"/>
    </row>
    <row r="502" spans="1:15" s="130" customFormat="1" ht="24.75" customHeight="1">
      <c r="A502" s="124">
        <v>95</v>
      </c>
      <c r="B502" s="124" t="s">
        <v>469</v>
      </c>
      <c r="C502" s="124" t="s">
        <v>73</v>
      </c>
      <c r="D502" s="128">
        <v>1</v>
      </c>
      <c r="E502" s="124"/>
      <c r="F502" s="124"/>
      <c r="G502" s="124"/>
      <c r="H502" s="129">
        <v>50000</v>
      </c>
      <c r="I502" s="124"/>
      <c r="J502" s="124"/>
      <c r="K502" s="124" t="s">
        <v>74</v>
      </c>
      <c r="L502" s="124" t="s">
        <v>1029</v>
      </c>
      <c r="M502" s="124"/>
      <c r="N502" s="124"/>
      <c r="O502" s="175"/>
    </row>
    <row r="503" spans="1:15" s="130" customFormat="1" ht="22.5" customHeight="1" hidden="1">
      <c r="A503" s="124"/>
      <c r="B503" s="124"/>
      <c r="C503" s="137" t="s">
        <v>500</v>
      </c>
      <c r="D503" s="128"/>
      <c r="E503" s="124"/>
      <c r="F503" s="124"/>
      <c r="G503" s="124"/>
      <c r="H503" s="129"/>
      <c r="I503" s="124"/>
      <c r="J503" s="124"/>
      <c r="K503" s="124"/>
      <c r="L503" s="124" t="s">
        <v>1029</v>
      </c>
      <c r="M503" s="124"/>
      <c r="N503" s="124"/>
      <c r="O503" s="175"/>
    </row>
    <row r="504" spans="1:15" s="130" customFormat="1" ht="38.25" customHeight="1" hidden="1">
      <c r="A504" s="124"/>
      <c r="B504" s="124"/>
      <c r="C504" s="124" t="s">
        <v>75</v>
      </c>
      <c r="D504" s="128"/>
      <c r="E504" s="124"/>
      <c r="F504" s="124"/>
      <c r="G504" s="124"/>
      <c r="H504" s="129"/>
      <c r="I504" s="124"/>
      <c r="J504" s="124"/>
      <c r="K504" s="124"/>
      <c r="L504" s="124" t="s">
        <v>1029</v>
      </c>
      <c r="M504" s="124"/>
      <c r="N504" s="124"/>
      <c r="O504" s="175"/>
    </row>
    <row r="505" spans="1:15" s="130" customFormat="1" ht="19.5" customHeight="1" hidden="1">
      <c r="A505" s="124"/>
      <c r="B505" s="124"/>
      <c r="C505" s="124" t="s">
        <v>76</v>
      </c>
      <c r="D505" s="128"/>
      <c r="E505" s="124"/>
      <c r="F505" s="124"/>
      <c r="G505" s="124"/>
      <c r="H505" s="129"/>
      <c r="I505" s="124"/>
      <c r="J505" s="124"/>
      <c r="K505" s="124"/>
      <c r="L505" s="124" t="s">
        <v>1029</v>
      </c>
      <c r="M505" s="124"/>
      <c r="N505" s="124"/>
      <c r="O505" s="175"/>
    </row>
    <row r="506" spans="1:15" s="130" customFormat="1" ht="23.25" customHeight="1" hidden="1">
      <c r="A506" s="124"/>
      <c r="B506" s="124"/>
      <c r="C506" s="124" t="s">
        <v>77</v>
      </c>
      <c r="D506" s="128"/>
      <c r="E506" s="124"/>
      <c r="F506" s="124"/>
      <c r="G506" s="124"/>
      <c r="H506" s="129"/>
      <c r="I506" s="124"/>
      <c r="J506" s="124"/>
      <c r="K506" s="124"/>
      <c r="L506" s="124" t="s">
        <v>1029</v>
      </c>
      <c r="M506" s="124"/>
      <c r="N506" s="124"/>
      <c r="O506" s="175"/>
    </row>
    <row r="507" spans="1:15" s="130" customFormat="1" ht="23.25" customHeight="1" hidden="1">
      <c r="A507" s="124"/>
      <c r="B507" s="124"/>
      <c r="C507" s="124" t="s">
        <v>78</v>
      </c>
      <c r="D507" s="128"/>
      <c r="E507" s="124"/>
      <c r="F507" s="124"/>
      <c r="G507" s="124"/>
      <c r="H507" s="129"/>
      <c r="I507" s="124"/>
      <c r="J507" s="124"/>
      <c r="K507" s="124"/>
      <c r="L507" s="124" t="s">
        <v>1029</v>
      </c>
      <c r="M507" s="124"/>
      <c r="N507" s="124"/>
      <c r="O507" s="175"/>
    </row>
    <row r="508" spans="1:15" s="130" customFormat="1" ht="23.25" customHeight="1" hidden="1">
      <c r="A508" s="124"/>
      <c r="B508" s="124"/>
      <c r="C508" s="124" t="s">
        <v>79</v>
      </c>
      <c r="D508" s="128"/>
      <c r="E508" s="124"/>
      <c r="F508" s="124"/>
      <c r="G508" s="124"/>
      <c r="H508" s="129"/>
      <c r="I508" s="124"/>
      <c r="J508" s="124"/>
      <c r="K508" s="124"/>
      <c r="L508" s="124" t="s">
        <v>1029</v>
      </c>
      <c r="M508" s="124"/>
      <c r="N508" s="124"/>
      <c r="O508" s="175"/>
    </row>
    <row r="509" spans="1:15" s="130" customFormat="1" ht="19.5" customHeight="1" hidden="1">
      <c r="A509" s="124"/>
      <c r="B509" s="124"/>
      <c r="C509" s="124" t="s">
        <v>80</v>
      </c>
      <c r="D509" s="128"/>
      <c r="E509" s="124"/>
      <c r="F509" s="124"/>
      <c r="G509" s="124"/>
      <c r="H509" s="129"/>
      <c r="I509" s="124"/>
      <c r="J509" s="124"/>
      <c r="K509" s="124"/>
      <c r="L509" s="124" t="s">
        <v>1029</v>
      </c>
      <c r="M509" s="124"/>
      <c r="N509" s="124"/>
      <c r="O509" s="175"/>
    </row>
    <row r="510" spans="1:15" s="130" customFormat="1" ht="19.5" customHeight="1" hidden="1">
      <c r="A510" s="124"/>
      <c r="B510" s="124"/>
      <c r="C510" s="124" t="s">
        <v>81</v>
      </c>
      <c r="D510" s="128"/>
      <c r="E510" s="124"/>
      <c r="F510" s="124"/>
      <c r="G510" s="124"/>
      <c r="H510" s="129"/>
      <c r="I510" s="124"/>
      <c r="J510" s="124"/>
      <c r="K510" s="124"/>
      <c r="L510" s="124" t="s">
        <v>1029</v>
      </c>
      <c r="M510" s="124"/>
      <c r="N510" s="124"/>
      <c r="O510" s="175"/>
    </row>
    <row r="511" spans="1:15" s="130" customFormat="1" ht="24" customHeight="1">
      <c r="A511" s="124">
        <v>96</v>
      </c>
      <c r="B511" s="124" t="s">
        <v>469</v>
      </c>
      <c r="C511" s="124" t="s">
        <v>82</v>
      </c>
      <c r="D511" s="128">
        <v>1</v>
      </c>
      <c r="E511" s="124"/>
      <c r="F511" s="124"/>
      <c r="G511" s="124"/>
      <c r="H511" s="129">
        <v>14000</v>
      </c>
      <c r="I511" s="124"/>
      <c r="J511" s="124"/>
      <c r="K511" s="124" t="s">
        <v>74</v>
      </c>
      <c r="L511" s="124" t="s">
        <v>1029</v>
      </c>
      <c r="M511" s="124"/>
      <c r="N511" s="124"/>
      <c r="O511" s="175"/>
    </row>
    <row r="512" spans="1:15" s="130" customFormat="1" ht="23.25" customHeight="1" hidden="1">
      <c r="A512" s="124"/>
      <c r="B512" s="124"/>
      <c r="C512" s="137" t="s">
        <v>500</v>
      </c>
      <c r="D512" s="128"/>
      <c r="E512" s="124"/>
      <c r="F512" s="124"/>
      <c r="G512" s="124"/>
      <c r="H512" s="129"/>
      <c r="I512" s="124"/>
      <c r="J512" s="124"/>
      <c r="K512" s="124"/>
      <c r="L512" s="124"/>
      <c r="M512" s="124"/>
      <c r="N512" s="124"/>
      <c r="O512" s="175"/>
    </row>
    <row r="513" spans="1:15" s="130" customFormat="1" ht="19.5" customHeight="1" hidden="1">
      <c r="A513" s="124"/>
      <c r="B513" s="124"/>
      <c r="C513" s="124" t="s">
        <v>83</v>
      </c>
      <c r="D513" s="128"/>
      <c r="E513" s="124"/>
      <c r="F513" s="124"/>
      <c r="G513" s="124"/>
      <c r="H513" s="129"/>
      <c r="I513" s="124"/>
      <c r="J513" s="124"/>
      <c r="K513" s="124"/>
      <c r="L513" s="124"/>
      <c r="M513" s="124"/>
      <c r="N513" s="124"/>
      <c r="O513" s="175"/>
    </row>
    <row r="514" spans="1:15" s="130" customFormat="1" ht="25.5" customHeight="1" hidden="1">
      <c r="A514" s="124"/>
      <c r="B514" s="124"/>
      <c r="C514" s="124" t="s">
        <v>84</v>
      </c>
      <c r="D514" s="128"/>
      <c r="E514" s="124"/>
      <c r="F514" s="124"/>
      <c r="G514" s="124"/>
      <c r="H514" s="129"/>
      <c r="I514" s="124"/>
      <c r="J514" s="124"/>
      <c r="K514" s="124"/>
      <c r="L514" s="124"/>
      <c r="M514" s="124"/>
      <c r="N514" s="124"/>
      <c r="O514" s="175"/>
    </row>
    <row r="515" spans="1:15" s="130" customFormat="1" ht="40.5" customHeight="1" hidden="1">
      <c r="A515" s="124"/>
      <c r="B515" s="124"/>
      <c r="C515" s="124" t="s">
        <v>85</v>
      </c>
      <c r="D515" s="128"/>
      <c r="E515" s="124"/>
      <c r="F515" s="124"/>
      <c r="G515" s="124"/>
      <c r="H515" s="129"/>
      <c r="I515" s="124"/>
      <c r="J515" s="124"/>
      <c r="K515" s="124"/>
      <c r="L515" s="124"/>
      <c r="M515" s="124"/>
      <c r="N515" s="124"/>
      <c r="O515" s="175"/>
    </row>
    <row r="516" spans="1:15" s="130" customFormat="1" ht="39.75" customHeight="1" hidden="1">
      <c r="A516" s="124"/>
      <c r="B516" s="124"/>
      <c r="C516" s="124" t="s">
        <v>86</v>
      </c>
      <c r="D516" s="128"/>
      <c r="E516" s="124"/>
      <c r="F516" s="124"/>
      <c r="G516" s="124"/>
      <c r="H516" s="129"/>
      <c r="I516" s="124"/>
      <c r="J516" s="124"/>
      <c r="K516" s="124"/>
      <c r="L516" s="124"/>
      <c r="M516" s="124"/>
      <c r="N516" s="124"/>
      <c r="O516" s="175"/>
    </row>
    <row r="517" spans="1:16" s="136" customFormat="1" ht="27" customHeight="1">
      <c r="A517" s="131">
        <v>97</v>
      </c>
      <c r="B517" s="131" t="s">
        <v>469</v>
      </c>
      <c r="C517" s="144" t="s">
        <v>87</v>
      </c>
      <c r="D517" s="133">
        <v>1</v>
      </c>
      <c r="E517" s="131"/>
      <c r="F517" s="131"/>
      <c r="G517" s="131"/>
      <c r="H517" s="134">
        <v>30000</v>
      </c>
      <c r="I517" s="131"/>
      <c r="J517" s="131"/>
      <c r="K517" s="131" t="s">
        <v>74</v>
      </c>
      <c r="L517" s="131"/>
      <c r="M517" s="131"/>
      <c r="N517" s="131"/>
      <c r="O517" s="176"/>
      <c r="P517" s="145"/>
    </row>
    <row r="518" spans="1:16" s="130" customFormat="1" ht="19.5" customHeight="1" hidden="1">
      <c r="A518" s="124"/>
      <c r="B518" s="124"/>
      <c r="C518" s="137" t="s">
        <v>500</v>
      </c>
      <c r="D518" s="128"/>
      <c r="E518" s="124"/>
      <c r="F518" s="124"/>
      <c r="G518" s="124"/>
      <c r="H518" s="129"/>
      <c r="I518" s="124"/>
      <c r="J518" s="124"/>
      <c r="K518" s="124"/>
      <c r="L518" s="124"/>
      <c r="M518" s="124"/>
      <c r="N518" s="124"/>
      <c r="O518" s="175"/>
      <c r="P518" s="146"/>
    </row>
    <row r="519" spans="1:16" s="130" customFormat="1" ht="40.5" customHeight="1" hidden="1">
      <c r="A519" s="124"/>
      <c r="B519" s="124"/>
      <c r="C519" s="124" t="s">
        <v>88</v>
      </c>
      <c r="D519" s="128"/>
      <c r="E519" s="124"/>
      <c r="F519" s="124"/>
      <c r="G519" s="124"/>
      <c r="H519" s="129"/>
      <c r="I519" s="124"/>
      <c r="J519" s="124"/>
      <c r="K519" s="124"/>
      <c r="L519" s="124"/>
      <c r="M519" s="124"/>
      <c r="N519" s="124"/>
      <c r="O519" s="175"/>
      <c r="P519" s="146"/>
    </row>
    <row r="520" spans="1:16" s="130" customFormat="1" ht="24" customHeight="1" hidden="1">
      <c r="A520" s="124"/>
      <c r="B520" s="124"/>
      <c r="C520" s="124" t="s">
        <v>89</v>
      </c>
      <c r="D520" s="128"/>
      <c r="E520" s="124"/>
      <c r="F520" s="124"/>
      <c r="G520" s="124"/>
      <c r="H520" s="129"/>
      <c r="I520" s="124"/>
      <c r="J520" s="124"/>
      <c r="K520" s="124"/>
      <c r="L520" s="124"/>
      <c r="M520" s="124"/>
      <c r="N520" s="124"/>
      <c r="O520" s="175"/>
      <c r="P520" s="146"/>
    </row>
    <row r="521" spans="1:16" s="130" customFormat="1" ht="55.5" customHeight="1" hidden="1">
      <c r="A521" s="124"/>
      <c r="B521" s="124"/>
      <c r="C521" s="124" t="s">
        <v>90</v>
      </c>
      <c r="D521" s="128"/>
      <c r="E521" s="124"/>
      <c r="F521" s="124"/>
      <c r="G521" s="124"/>
      <c r="H521" s="129"/>
      <c r="I521" s="124"/>
      <c r="J521" s="124"/>
      <c r="K521" s="124"/>
      <c r="L521" s="124"/>
      <c r="M521" s="124"/>
      <c r="N521" s="124"/>
      <c r="O521" s="175"/>
      <c r="P521" s="146"/>
    </row>
    <row r="522" spans="1:15" s="130" customFormat="1" ht="60.75" customHeight="1">
      <c r="A522" s="124">
        <v>98</v>
      </c>
      <c r="B522" s="124" t="s">
        <v>469</v>
      </c>
      <c r="C522" s="124" t="s">
        <v>91</v>
      </c>
      <c r="D522" s="128">
        <v>1</v>
      </c>
      <c r="E522" s="124"/>
      <c r="F522" s="124"/>
      <c r="G522" s="124"/>
      <c r="H522" s="129"/>
      <c r="I522" s="141">
        <v>22050</v>
      </c>
      <c r="J522" s="141"/>
      <c r="K522" s="124" t="s">
        <v>32</v>
      </c>
      <c r="L522" s="124" t="s">
        <v>1029</v>
      </c>
      <c r="M522" s="124"/>
      <c r="N522" s="124"/>
      <c r="O522" s="175"/>
    </row>
    <row r="523" spans="1:15" s="130" customFormat="1" ht="19.5" customHeight="1" hidden="1">
      <c r="A523" s="124"/>
      <c r="B523" s="124"/>
      <c r="C523" s="137" t="s">
        <v>500</v>
      </c>
      <c r="D523" s="128"/>
      <c r="E523" s="124"/>
      <c r="F523" s="124"/>
      <c r="G523" s="124"/>
      <c r="H523" s="129"/>
      <c r="I523" s="124"/>
      <c r="J523" s="124"/>
      <c r="K523" s="124" t="s">
        <v>92</v>
      </c>
      <c r="L523" s="124"/>
      <c r="M523" s="124"/>
      <c r="N523" s="124"/>
      <c r="O523" s="175"/>
    </row>
    <row r="524" spans="1:15" s="130" customFormat="1" ht="19.5" customHeight="1" hidden="1">
      <c r="A524" s="124"/>
      <c r="B524" s="124"/>
      <c r="C524" s="124" t="s">
        <v>93</v>
      </c>
      <c r="D524" s="128"/>
      <c r="E524" s="124"/>
      <c r="F524" s="124"/>
      <c r="G524" s="124"/>
      <c r="H524" s="129"/>
      <c r="I524" s="124"/>
      <c r="J524" s="124"/>
      <c r="K524" s="124"/>
      <c r="L524" s="124"/>
      <c r="M524" s="124"/>
      <c r="N524" s="124"/>
      <c r="O524" s="175"/>
    </row>
    <row r="525" spans="1:15" s="130" customFormat="1" ht="19.5" customHeight="1" hidden="1">
      <c r="A525" s="124"/>
      <c r="B525" s="124"/>
      <c r="C525" s="124" t="s">
        <v>94</v>
      </c>
      <c r="D525" s="128"/>
      <c r="E525" s="124"/>
      <c r="F525" s="124"/>
      <c r="G525" s="124"/>
      <c r="H525" s="129"/>
      <c r="I525" s="124"/>
      <c r="J525" s="124"/>
      <c r="K525" s="124"/>
      <c r="L525" s="124"/>
      <c r="M525" s="124"/>
      <c r="N525" s="124"/>
      <c r="O525" s="175"/>
    </row>
    <row r="526" spans="1:15" s="136" customFormat="1" ht="40.5" customHeight="1">
      <c r="A526" s="131">
        <v>99</v>
      </c>
      <c r="B526" s="131" t="s">
        <v>469</v>
      </c>
      <c r="C526" s="144" t="s">
        <v>95</v>
      </c>
      <c r="D526" s="133">
        <v>1</v>
      </c>
      <c r="E526" s="131"/>
      <c r="F526" s="131"/>
      <c r="G526" s="131"/>
      <c r="H526" s="134">
        <v>17590</v>
      </c>
      <c r="I526" s="131"/>
      <c r="J526" s="131"/>
      <c r="K526" s="131" t="s">
        <v>92</v>
      </c>
      <c r="L526" s="131"/>
      <c r="M526" s="131"/>
      <c r="N526" s="131"/>
      <c r="O526" s="176"/>
    </row>
    <row r="527" spans="1:15" s="136" customFormat="1" ht="19.5" customHeight="1" hidden="1">
      <c r="A527" s="131"/>
      <c r="B527" s="131"/>
      <c r="C527" s="147" t="s">
        <v>500</v>
      </c>
      <c r="D527" s="133"/>
      <c r="E527" s="131"/>
      <c r="F527" s="131"/>
      <c r="G527" s="131"/>
      <c r="H527" s="134"/>
      <c r="I527" s="131"/>
      <c r="J527" s="131"/>
      <c r="K527" s="131"/>
      <c r="L527" s="131"/>
      <c r="M527" s="131"/>
      <c r="N527" s="131"/>
      <c r="O527" s="176"/>
    </row>
    <row r="528" spans="1:15" s="136" customFormat="1" ht="19.5" customHeight="1" hidden="1">
      <c r="A528" s="131"/>
      <c r="B528" s="131"/>
      <c r="C528" s="144" t="s">
        <v>34</v>
      </c>
      <c r="D528" s="133"/>
      <c r="E528" s="131"/>
      <c r="F528" s="131"/>
      <c r="G528" s="131"/>
      <c r="H528" s="134"/>
      <c r="I528" s="131"/>
      <c r="J528" s="131"/>
      <c r="K528" s="131"/>
      <c r="L528" s="131"/>
      <c r="M528" s="131"/>
      <c r="N528" s="131"/>
      <c r="O528" s="176"/>
    </row>
    <row r="529" spans="1:15" s="136" customFormat="1" ht="19.5" customHeight="1" hidden="1">
      <c r="A529" s="131"/>
      <c r="B529" s="131"/>
      <c r="C529" s="144" t="s">
        <v>96</v>
      </c>
      <c r="D529" s="133"/>
      <c r="E529" s="131"/>
      <c r="F529" s="131"/>
      <c r="G529" s="131"/>
      <c r="H529" s="134"/>
      <c r="I529" s="131"/>
      <c r="J529" s="131"/>
      <c r="K529" s="131"/>
      <c r="L529" s="131"/>
      <c r="M529" s="131"/>
      <c r="N529" s="131"/>
      <c r="O529" s="176"/>
    </row>
    <row r="530" spans="1:15" s="136" customFormat="1" ht="19.5" customHeight="1" hidden="1">
      <c r="A530" s="131"/>
      <c r="B530" s="131"/>
      <c r="C530" s="144" t="s">
        <v>97</v>
      </c>
      <c r="D530" s="133"/>
      <c r="E530" s="131"/>
      <c r="F530" s="131"/>
      <c r="G530" s="131"/>
      <c r="H530" s="134"/>
      <c r="I530" s="131"/>
      <c r="J530" s="131"/>
      <c r="K530" s="131"/>
      <c r="L530" s="131"/>
      <c r="M530" s="131"/>
      <c r="N530" s="131"/>
      <c r="O530" s="176"/>
    </row>
    <row r="531" spans="1:15" s="136" customFormat="1" ht="59.25" customHeight="1">
      <c r="A531" s="131">
        <v>100</v>
      </c>
      <c r="B531" s="131" t="s">
        <v>469</v>
      </c>
      <c r="C531" s="144" t="s">
        <v>98</v>
      </c>
      <c r="D531" s="133">
        <v>1</v>
      </c>
      <c r="E531" s="131"/>
      <c r="F531" s="131"/>
      <c r="G531" s="131"/>
      <c r="H531" s="134"/>
      <c r="I531" s="142">
        <v>224850</v>
      </c>
      <c r="J531" s="142"/>
      <c r="K531" s="131" t="s">
        <v>32</v>
      </c>
      <c r="L531" s="131"/>
      <c r="M531" s="131"/>
      <c r="N531" s="131"/>
      <c r="O531" s="176"/>
    </row>
    <row r="532" spans="1:15" s="130" customFormat="1" ht="19.5" customHeight="1" hidden="1">
      <c r="A532" s="124"/>
      <c r="B532" s="124"/>
      <c r="C532" s="137" t="s">
        <v>500</v>
      </c>
      <c r="D532" s="128"/>
      <c r="E532" s="124"/>
      <c r="F532" s="124"/>
      <c r="G532" s="124"/>
      <c r="H532" s="129"/>
      <c r="I532" s="124"/>
      <c r="J532" s="124"/>
      <c r="K532" s="124"/>
      <c r="L532" s="124"/>
      <c r="M532" s="124"/>
      <c r="N532" s="124"/>
      <c r="O532" s="175"/>
    </row>
    <row r="533" spans="1:15" s="130" customFormat="1" ht="26.25" customHeight="1" hidden="1">
      <c r="A533" s="124"/>
      <c r="B533" s="124"/>
      <c r="C533" s="124" t="s">
        <v>99</v>
      </c>
      <c r="D533" s="128"/>
      <c r="E533" s="124"/>
      <c r="F533" s="124"/>
      <c r="G533" s="124"/>
      <c r="H533" s="129"/>
      <c r="I533" s="124"/>
      <c r="J533" s="124"/>
      <c r="K533" s="124" t="s">
        <v>92</v>
      </c>
      <c r="L533" s="124"/>
      <c r="M533" s="124"/>
      <c r="N533" s="124"/>
      <c r="O533" s="175"/>
    </row>
    <row r="534" spans="1:15" s="130" customFormat="1" ht="38.25" customHeight="1" hidden="1">
      <c r="A534" s="124"/>
      <c r="B534" s="124"/>
      <c r="C534" s="124" t="s">
        <v>100</v>
      </c>
      <c r="D534" s="128"/>
      <c r="E534" s="124"/>
      <c r="F534" s="124"/>
      <c r="G534" s="124"/>
      <c r="H534" s="129"/>
      <c r="I534" s="124"/>
      <c r="J534" s="124"/>
      <c r="K534" s="124"/>
      <c r="L534" s="124"/>
      <c r="M534" s="124"/>
      <c r="N534" s="124"/>
      <c r="O534" s="175"/>
    </row>
    <row r="535" spans="1:15" s="130" customFormat="1" ht="38.25" customHeight="1" hidden="1">
      <c r="A535" s="124"/>
      <c r="B535" s="124"/>
      <c r="C535" s="124" t="s">
        <v>101</v>
      </c>
      <c r="D535" s="128"/>
      <c r="E535" s="124"/>
      <c r="F535" s="124"/>
      <c r="G535" s="124"/>
      <c r="H535" s="129"/>
      <c r="I535" s="124"/>
      <c r="J535" s="124"/>
      <c r="K535" s="124"/>
      <c r="L535" s="124"/>
      <c r="M535" s="124"/>
      <c r="N535" s="124"/>
      <c r="O535" s="175"/>
    </row>
    <row r="536" spans="1:15" s="130" customFormat="1" ht="75" customHeight="1">
      <c r="A536" s="124">
        <v>101</v>
      </c>
      <c r="B536" s="124" t="s">
        <v>469</v>
      </c>
      <c r="C536" s="124" t="s">
        <v>102</v>
      </c>
      <c r="D536" s="128">
        <v>1</v>
      </c>
      <c r="E536" s="124"/>
      <c r="F536" s="124"/>
      <c r="G536" s="124"/>
      <c r="H536" s="129"/>
      <c r="I536" s="141">
        <v>25650</v>
      </c>
      <c r="J536" s="141"/>
      <c r="K536" s="124" t="s">
        <v>103</v>
      </c>
      <c r="L536" s="124" t="s">
        <v>1029</v>
      </c>
      <c r="M536" s="124"/>
      <c r="N536" s="124"/>
      <c r="O536" s="175"/>
    </row>
    <row r="537" spans="1:15" s="130" customFormat="1" ht="40.5" customHeight="1">
      <c r="A537" s="124">
        <v>102</v>
      </c>
      <c r="B537" s="124" t="s">
        <v>469</v>
      </c>
      <c r="C537" s="124" t="s">
        <v>104</v>
      </c>
      <c r="D537" s="128">
        <v>1</v>
      </c>
      <c r="E537" s="124"/>
      <c r="F537" s="124"/>
      <c r="G537" s="124"/>
      <c r="H537" s="129"/>
      <c r="I537" s="141">
        <v>35100</v>
      </c>
      <c r="J537" s="141"/>
      <c r="K537" s="124" t="s">
        <v>105</v>
      </c>
      <c r="L537" s="124" t="s">
        <v>1029</v>
      </c>
      <c r="M537" s="124"/>
      <c r="N537" s="124"/>
      <c r="O537" s="175"/>
    </row>
    <row r="538" spans="1:15" s="130" customFormat="1" ht="19.5" customHeight="1" hidden="1">
      <c r="A538" s="124"/>
      <c r="B538" s="124"/>
      <c r="C538" s="137" t="s">
        <v>500</v>
      </c>
      <c r="D538" s="128"/>
      <c r="E538" s="124"/>
      <c r="F538" s="124"/>
      <c r="G538" s="124"/>
      <c r="H538" s="129"/>
      <c r="I538" s="124"/>
      <c r="J538" s="124"/>
      <c r="K538" s="124"/>
      <c r="L538" s="124"/>
      <c r="M538" s="124"/>
      <c r="N538" s="124"/>
      <c r="O538" s="175"/>
    </row>
    <row r="539" spans="1:15" s="130" customFormat="1" ht="23.25" customHeight="1" hidden="1">
      <c r="A539" s="124"/>
      <c r="B539" s="124"/>
      <c r="C539" s="124" t="s">
        <v>106</v>
      </c>
      <c r="D539" s="128"/>
      <c r="E539" s="124"/>
      <c r="F539" s="124"/>
      <c r="G539" s="124"/>
      <c r="H539" s="129"/>
      <c r="I539" s="124"/>
      <c r="J539" s="124"/>
      <c r="K539" s="124" t="s">
        <v>107</v>
      </c>
      <c r="L539" s="124"/>
      <c r="M539" s="124"/>
      <c r="N539" s="124"/>
      <c r="O539" s="175"/>
    </row>
    <row r="540" spans="1:15" s="130" customFormat="1" ht="39" customHeight="1" hidden="1">
      <c r="A540" s="124"/>
      <c r="B540" s="124"/>
      <c r="C540" s="124" t="s">
        <v>108</v>
      </c>
      <c r="D540" s="128"/>
      <c r="E540" s="124"/>
      <c r="F540" s="124"/>
      <c r="G540" s="124"/>
      <c r="H540" s="129"/>
      <c r="I540" s="124"/>
      <c r="J540" s="124"/>
      <c r="K540" s="124"/>
      <c r="L540" s="124"/>
      <c r="M540" s="124"/>
      <c r="N540" s="124"/>
      <c r="O540" s="175"/>
    </row>
    <row r="541" spans="1:15" s="130" customFormat="1" ht="19.5" customHeight="1" hidden="1">
      <c r="A541" s="124"/>
      <c r="B541" s="124"/>
      <c r="C541" s="124" t="s">
        <v>109</v>
      </c>
      <c r="D541" s="128"/>
      <c r="E541" s="124"/>
      <c r="F541" s="124"/>
      <c r="G541" s="124"/>
      <c r="H541" s="129"/>
      <c r="I541" s="124"/>
      <c r="J541" s="124"/>
      <c r="K541" s="124"/>
      <c r="L541" s="124"/>
      <c r="M541" s="124"/>
      <c r="N541" s="124"/>
      <c r="O541" s="175"/>
    </row>
    <row r="542" spans="1:15" s="130" customFormat="1" ht="19.5" customHeight="1" hidden="1">
      <c r="A542" s="124"/>
      <c r="B542" s="124"/>
      <c r="C542" s="124" t="s">
        <v>110</v>
      </c>
      <c r="D542" s="128"/>
      <c r="E542" s="124"/>
      <c r="F542" s="124"/>
      <c r="G542" s="124"/>
      <c r="H542" s="129"/>
      <c r="I542" s="124"/>
      <c r="J542" s="124"/>
      <c r="K542" s="124"/>
      <c r="L542" s="124"/>
      <c r="M542" s="124"/>
      <c r="N542" s="124"/>
      <c r="O542" s="175"/>
    </row>
    <row r="543" spans="1:15" s="136" customFormat="1" ht="42" customHeight="1">
      <c r="A543" s="131">
        <v>103</v>
      </c>
      <c r="B543" s="131" t="s">
        <v>469</v>
      </c>
      <c r="C543" s="144" t="s">
        <v>111</v>
      </c>
      <c r="D543" s="133"/>
      <c r="E543" s="131"/>
      <c r="F543" s="131"/>
      <c r="G543" s="131"/>
      <c r="H543" s="134"/>
      <c r="I543" s="142">
        <v>124600</v>
      </c>
      <c r="J543" s="142"/>
      <c r="K543" s="131" t="s">
        <v>105</v>
      </c>
      <c r="L543" s="131"/>
      <c r="M543" s="131"/>
      <c r="N543" s="131"/>
      <c r="O543" s="176"/>
    </row>
    <row r="544" spans="1:15" s="136" customFormat="1" ht="19.5" customHeight="1" hidden="1">
      <c r="A544" s="131"/>
      <c r="B544" s="131"/>
      <c r="C544" s="148" t="s">
        <v>500</v>
      </c>
      <c r="D544" s="133"/>
      <c r="E544" s="131"/>
      <c r="F544" s="131"/>
      <c r="G544" s="131"/>
      <c r="H544" s="134"/>
      <c r="I544" s="131"/>
      <c r="J544" s="131"/>
      <c r="K544" s="131"/>
      <c r="L544" s="131"/>
      <c r="M544" s="131"/>
      <c r="N544" s="131"/>
      <c r="O544" s="176"/>
    </row>
    <row r="545" spans="1:15" s="136" customFormat="1" ht="19.5" customHeight="1" hidden="1">
      <c r="A545" s="131"/>
      <c r="B545" s="131"/>
      <c r="C545" s="144" t="s">
        <v>112</v>
      </c>
      <c r="D545" s="133"/>
      <c r="E545" s="131"/>
      <c r="F545" s="131"/>
      <c r="G545" s="131"/>
      <c r="H545" s="134"/>
      <c r="I545" s="131"/>
      <c r="J545" s="131"/>
      <c r="K545" s="131" t="s">
        <v>107</v>
      </c>
      <c r="L545" s="131"/>
      <c r="M545" s="131"/>
      <c r="N545" s="131"/>
      <c r="O545" s="176"/>
    </row>
    <row r="546" spans="1:15" s="136" customFormat="1" ht="19.5" customHeight="1" hidden="1">
      <c r="A546" s="131"/>
      <c r="B546" s="131"/>
      <c r="C546" s="144" t="s">
        <v>113</v>
      </c>
      <c r="D546" s="133"/>
      <c r="E546" s="131"/>
      <c r="F546" s="131"/>
      <c r="G546" s="131"/>
      <c r="H546" s="134"/>
      <c r="I546" s="131"/>
      <c r="J546" s="131"/>
      <c r="K546" s="131"/>
      <c r="L546" s="131"/>
      <c r="M546" s="131"/>
      <c r="N546" s="131"/>
      <c r="O546" s="176"/>
    </row>
    <row r="547" spans="1:15" s="136" customFormat="1" ht="19.5" customHeight="1" hidden="1">
      <c r="A547" s="131"/>
      <c r="B547" s="131"/>
      <c r="C547" s="144" t="s">
        <v>114</v>
      </c>
      <c r="D547" s="133"/>
      <c r="E547" s="131"/>
      <c r="F547" s="131"/>
      <c r="G547" s="131"/>
      <c r="H547" s="134"/>
      <c r="I547" s="131"/>
      <c r="J547" s="131"/>
      <c r="K547" s="131"/>
      <c r="L547" s="131"/>
      <c r="M547" s="131"/>
      <c r="N547" s="131"/>
      <c r="O547" s="176"/>
    </row>
    <row r="548" spans="1:15" s="136" customFormat="1" ht="19.5" customHeight="1" hidden="1">
      <c r="A548" s="131"/>
      <c r="B548" s="131"/>
      <c r="C548" s="144" t="s">
        <v>115</v>
      </c>
      <c r="D548" s="133"/>
      <c r="E548" s="131"/>
      <c r="F548" s="131"/>
      <c r="G548" s="131"/>
      <c r="H548" s="134"/>
      <c r="I548" s="131"/>
      <c r="J548" s="131"/>
      <c r="K548" s="131"/>
      <c r="L548" s="131"/>
      <c r="M548" s="131"/>
      <c r="N548" s="131"/>
      <c r="O548" s="176"/>
    </row>
    <row r="549" spans="1:15" s="136" customFormat="1" ht="19.5" customHeight="1" hidden="1">
      <c r="A549" s="131"/>
      <c r="B549" s="131"/>
      <c r="C549" s="144" t="s">
        <v>116</v>
      </c>
      <c r="D549" s="133"/>
      <c r="E549" s="131"/>
      <c r="F549" s="131"/>
      <c r="G549" s="131"/>
      <c r="H549" s="134"/>
      <c r="I549" s="131"/>
      <c r="J549" s="131"/>
      <c r="K549" s="131"/>
      <c r="L549" s="131"/>
      <c r="M549" s="131"/>
      <c r="N549" s="131"/>
      <c r="O549" s="176"/>
    </row>
    <row r="550" spans="1:15" s="136" customFormat="1" ht="61.5" customHeight="1">
      <c r="A550" s="131">
        <v>104</v>
      </c>
      <c r="B550" s="131" t="s">
        <v>469</v>
      </c>
      <c r="C550" s="144" t="s">
        <v>117</v>
      </c>
      <c r="D550" s="133">
        <v>1</v>
      </c>
      <c r="E550" s="131"/>
      <c r="F550" s="131"/>
      <c r="G550" s="131"/>
      <c r="H550" s="134"/>
      <c r="I550" s="142">
        <v>62525</v>
      </c>
      <c r="J550" s="142"/>
      <c r="K550" s="131" t="s">
        <v>118</v>
      </c>
      <c r="L550" s="131"/>
      <c r="M550" s="131"/>
      <c r="N550" s="131"/>
      <c r="O550" s="176"/>
    </row>
    <row r="551" spans="1:15" s="130" customFormat="1" ht="19.5" customHeight="1" hidden="1">
      <c r="A551" s="124"/>
      <c r="B551" s="124"/>
      <c r="C551" s="124"/>
      <c r="D551" s="128"/>
      <c r="E551" s="124"/>
      <c r="F551" s="124"/>
      <c r="G551" s="124"/>
      <c r="H551" s="129"/>
      <c r="I551" s="124"/>
      <c r="J551" s="124"/>
      <c r="K551" s="124"/>
      <c r="L551" s="124"/>
      <c r="M551" s="124"/>
      <c r="N551" s="124"/>
      <c r="O551" s="175"/>
    </row>
    <row r="552" spans="1:15" s="130" customFormat="1" ht="37.5" customHeight="1">
      <c r="A552" s="124">
        <v>105</v>
      </c>
      <c r="B552" s="124" t="s">
        <v>469</v>
      </c>
      <c r="C552" s="124" t="s">
        <v>119</v>
      </c>
      <c r="D552" s="128">
        <v>1</v>
      </c>
      <c r="E552" s="124"/>
      <c r="F552" s="124"/>
      <c r="G552" s="124"/>
      <c r="H552" s="129">
        <v>40750</v>
      </c>
      <c r="I552" s="124"/>
      <c r="J552" s="124"/>
      <c r="K552" s="124" t="s">
        <v>107</v>
      </c>
      <c r="L552" s="124" t="s">
        <v>1029</v>
      </c>
      <c r="M552" s="124"/>
      <c r="N552" s="124"/>
      <c r="O552" s="175"/>
    </row>
    <row r="553" spans="1:15" s="130" customFormat="1" ht="19.5" customHeight="1" hidden="1">
      <c r="A553" s="124"/>
      <c r="B553" s="124"/>
      <c r="C553" s="121" t="s">
        <v>500</v>
      </c>
      <c r="D553" s="128"/>
      <c r="E553" s="124"/>
      <c r="F553" s="124"/>
      <c r="G553" s="124"/>
      <c r="H553" s="129"/>
      <c r="I553" s="124"/>
      <c r="J553" s="124"/>
      <c r="K553" s="124"/>
      <c r="L553" s="124"/>
      <c r="M553" s="124"/>
      <c r="N553" s="124"/>
      <c r="O553" s="175"/>
    </row>
    <row r="554" spans="1:15" s="130" customFormat="1" ht="25.5" customHeight="1" hidden="1">
      <c r="A554" s="124"/>
      <c r="B554" s="124"/>
      <c r="C554" s="124" t="s">
        <v>120</v>
      </c>
      <c r="D554" s="128"/>
      <c r="E554" s="124"/>
      <c r="F554" s="124"/>
      <c r="G554" s="124"/>
      <c r="H554" s="129"/>
      <c r="I554" s="124"/>
      <c r="J554" s="124"/>
      <c r="K554" s="124"/>
      <c r="L554" s="124"/>
      <c r="M554" s="124"/>
      <c r="N554" s="124"/>
      <c r="O554" s="175"/>
    </row>
    <row r="555" spans="1:15" s="130" customFormat="1" ht="24.75" customHeight="1" hidden="1">
      <c r="A555" s="124"/>
      <c r="B555" s="124"/>
      <c r="C555" s="124" t="s">
        <v>121</v>
      </c>
      <c r="D555" s="128"/>
      <c r="E555" s="124"/>
      <c r="F555" s="124"/>
      <c r="G555" s="124"/>
      <c r="H555" s="129"/>
      <c r="I555" s="124"/>
      <c r="J555" s="124"/>
      <c r="K555" s="124"/>
      <c r="L555" s="124"/>
      <c r="M555" s="124"/>
      <c r="N555" s="124"/>
      <c r="O555" s="175"/>
    </row>
    <row r="556" spans="1:15" s="130" customFormat="1" ht="19.5" customHeight="1" hidden="1">
      <c r="A556" s="124"/>
      <c r="B556" s="124"/>
      <c r="C556" s="124" t="s">
        <v>122</v>
      </c>
      <c r="D556" s="128"/>
      <c r="E556" s="124"/>
      <c r="F556" s="124"/>
      <c r="G556" s="124"/>
      <c r="H556" s="129"/>
      <c r="I556" s="124"/>
      <c r="J556" s="124"/>
      <c r="K556" s="124"/>
      <c r="L556" s="124"/>
      <c r="M556" s="124"/>
      <c r="N556" s="124"/>
      <c r="O556" s="175"/>
    </row>
    <row r="557" spans="1:15" s="130" customFormat="1" ht="19.5" customHeight="1" hidden="1">
      <c r="A557" s="124"/>
      <c r="B557" s="124"/>
      <c r="C557" s="124" t="s">
        <v>123</v>
      </c>
      <c r="D557" s="128"/>
      <c r="E557" s="124"/>
      <c r="F557" s="124"/>
      <c r="G557" s="124"/>
      <c r="H557" s="129"/>
      <c r="I557" s="124"/>
      <c r="J557" s="124"/>
      <c r="K557" s="124"/>
      <c r="L557" s="124"/>
      <c r="M557" s="124"/>
      <c r="N557" s="124"/>
      <c r="O557" s="175"/>
    </row>
    <row r="558" spans="1:15" s="130" customFormat="1" ht="19.5" customHeight="1" hidden="1">
      <c r="A558" s="124"/>
      <c r="B558" s="124"/>
      <c r="C558" s="124" t="s">
        <v>124</v>
      </c>
      <c r="D558" s="128"/>
      <c r="E558" s="124"/>
      <c r="F558" s="124"/>
      <c r="G558" s="124"/>
      <c r="H558" s="129"/>
      <c r="I558" s="124"/>
      <c r="J558" s="124"/>
      <c r="K558" s="124"/>
      <c r="L558" s="124"/>
      <c r="M558" s="124"/>
      <c r="N558" s="124"/>
      <c r="O558" s="175"/>
    </row>
    <row r="559" spans="1:15" s="130" customFormat="1" ht="41.25" customHeight="1" hidden="1">
      <c r="A559" s="124"/>
      <c r="B559" s="124"/>
      <c r="C559" s="124" t="s">
        <v>125</v>
      </c>
      <c r="D559" s="128"/>
      <c r="E559" s="124"/>
      <c r="F559" s="124"/>
      <c r="G559" s="124"/>
      <c r="H559" s="129"/>
      <c r="I559" s="124"/>
      <c r="J559" s="124"/>
      <c r="K559" s="124"/>
      <c r="L559" s="124"/>
      <c r="M559" s="124"/>
      <c r="N559" s="124"/>
      <c r="O559" s="175"/>
    </row>
    <row r="560" spans="1:15" s="136" customFormat="1" ht="57.75" customHeight="1">
      <c r="A560" s="131">
        <v>106</v>
      </c>
      <c r="B560" s="131" t="s">
        <v>469</v>
      </c>
      <c r="C560" s="144" t="s">
        <v>126</v>
      </c>
      <c r="D560" s="133">
        <v>1</v>
      </c>
      <c r="E560" s="131"/>
      <c r="F560" s="131"/>
      <c r="G560" s="131"/>
      <c r="H560" s="134"/>
      <c r="I560" s="142">
        <v>56100</v>
      </c>
      <c r="J560" s="142"/>
      <c r="K560" s="131" t="s">
        <v>127</v>
      </c>
      <c r="L560" s="131"/>
      <c r="M560" s="131"/>
      <c r="N560" s="131"/>
      <c r="O560" s="176"/>
    </row>
    <row r="561" spans="1:15" s="130" customFormat="1" ht="19.5" customHeight="1" hidden="1">
      <c r="A561" s="124"/>
      <c r="B561" s="124"/>
      <c r="C561" s="124"/>
      <c r="D561" s="128"/>
      <c r="E561" s="124"/>
      <c r="F561" s="124"/>
      <c r="G561" s="124"/>
      <c r="H561" s="129"/>
      <c r="I561" s="124"/>
      <c r="J561" s="124"/>
      <c r="K561" s="124"/>
      <c r="L561" s="124"/>
      <c r="M561" s="124"/>
      <c r="N561" s="124"/>
      <c r="O561" s="175"/>
    </row>
    <row r="562" spans="1:15" s="130" customFormat="1" ht="39" customHeight="1">
      <c r="A562" s="124">
        <v>107</v>
      </c>
      <c r="B562" s="124" t="s">
        <v>469</v>
      </c>
      <c r="C562" s="124" t="s">
        <v>128</v>
      </c>
      <c r="D562" s="128">
        <v>1</v>
      </c>
      <c r="E562" s="124"/>
      <c r="F562" s="124"/>
      <c r="G562" s="124"/>
      <c r="H562" s="129"/>
      <c r="I562" s="141">
        <v>11750</v>
      </c>
      <c r="J562" s="141"/>
      <c r="K562" s="124" t="s">
        <v>3</v>
      </c>
      <c r="L562" s="124" t="s">
        <v>1029</v>
      </c>
      <c r="M562" s="124"/>
      <c r="N562" s="124"/>
      <c r="O562" s="175"/>
    </row>
    <row r="563" spans="1:15" s="130" customFormat="1" ht="19.5" customHeight="1">
      <c r="A563" s="124"/>
      <c r="B563" s="124"/>
      <c r="C563" s="124"/>
      <c r="D563" s="128"/>
      <c r="E563" s="124"/>
      <c r="F563" s="124"/>
      <c r="G563" s="124"/>
      <c r="H563" s="129"/>
      <c r="I563" s="124"/>
      <c r="J563" s="124"/>
      <c r="K563" s="124" t="s">
        <v>107</v>
      </c>
      <c r="L563" s="124"/>
      <c r="M563" s="124"/>
      <c r="N563" s="124"/>
      <c r="O563" s="175"/>
    </row>
    <row r="564" spans="1:15" s="130" customFormat="1" ht="168.75" customHeight="1">
      <c r="A564" s="124">
        <v>108</v>
      </c>
      <c r="B564" s="124" t="s">
        <v>469</v>
      </c>
      <c r="C564" s="124" t="s">
        <v>129</v>
      </c>
      <c r="D564" s="128">
        <v>1</v>
      </c>
      <c r="E564" s="124"/>
      <c r="F564" s="124"/>
      <c r="G564" s="124"/>
      <c r="H564" s="129"/>
      <c r="I564" s="141">
        <v>6255000</v>
      </c>
      <c r="J564" s="149"/>
      <c r="K564" s="124" t="s">
        <v>103</v>
      </c>
      <c r="L564" s="124" t="s">
        <v>1029</v>
      </c>
      <c r="M564" s="124"/>
      <c r="N564" s="124"/>
      <c r="O564" s="175"/>
    </row>
    <row r="565" spans="1:15" s="130" customFormat="1" ht="60.75" customHeight="1">
      <c r="A565" s="124">
        <v>109</v>
      </c>
      <c r="B565" s="124" t="s">
        <v>469</v>
      </c>
      <c r="C565" s="124" t="s">
        <v>130</v>
      </c>
      <c r="D565" s="128">
        <v>4</v>
      </c>
      <c r="E565" s="124"/>
      <c r="F565" s="124"/>
      <c r="G565" s="124"/>
      <c r="H565" s="129">
        <v>124700</v>
      </c>
      <c r="I565" s="124"/>
      <c r="J565" s="124"/>
      <c r="K565" s="124" t="s">
        <v>131</v>
      </c>
      <c r="L565" s="124" t="s">
        <v>1029</v>
      </c>
      <c r="M565" s="124"/>
      <c r="N565" s="124"/>
      <c r="O565" s="181">
        <v>109142.5</v>
      </c>
    </row>
    <row r="566" spans="1:15" s="130" customFormat="1" ht="19.5" customHeight="1" hidden="1">
      <c r="A566" s="124"/>
      <c r="B566" s="124"/>
      <c r="C566" s="121" t="s">
        <v>500</v>
      </c>
      <c r="D566" s="128"/>
      <c r="E566" s="124"/>
      <c r="F566" s="124"/>
      <c r="G566" s="124"/>
      <c r="H566" s="129"/>
      <c r="I566" s="124"/>
      <c r="J566" s="124"/>
      <c r="K566" s="124"/>
      <c r="L566" s="124"/>
      <c r="M566" s="124"/>
      <c r="N566" s="124"/>
      <c r="O566" s="175"/>
    </row>
    <row r="567" spans="1:15" s="130" customFormat="1" ht="19.5" customHeight="1" hidden="1">
      <c r="A567" s="124"/>
      <c r="B567" s="124"/>
      <c r="C567" s="124" t="s">
        <v>132</v>
      </c>
      <c r="D567" s="128"/>
      <c r="E567" s="124"/>
      <c r="F567" s="124"/>
      <c r="G567" s="124"/>
      <c r="H567" s="129"/>
      <c r="I567" s="124"/>
      <c r="J567" s="124"/>
      <c r="K567" s="124"/>
      <c r="L567" s="124"/>
      <c r="M567" s="124"/>
      <c r="N567" s="124"/>
      <c r="O567" s="175"/>
    </row>
    <row r="568" spans="1:15" s="130" customFormat="1" ht="19.5" customHeight="1" hidden="1">
      <c r="A568" s="124"/>
      <c r="B568" s="124"/>
      <c r="C568" s="124" t="s">
        <v>572</v>
      </c>
      <c r="D568" s="128"/>
      <c r="E568" s="124"/>
      <c r="F568" s="124"/>
      <c r="G568" s="124"/>
      <c r="H568" s="129"/>
      <c r="I568" s="124"/>
      <c r="J568" s="124"/>
      <c r="K568" s="124"/>
      <c r="L568" s="124"/>
      <c r="M568" s="124"/>
      <c r="N568" s="124"/>
      <c r="O568" s="175"/>
    </row>
    <row r="569" spans="1:15" s="130" customFormat="1" ht="19.5" customHeight="1" hidden="1">
      <c r="A569" s="124"/>
      <c r="B569" s="124"/>
      <c r="C569" s="124" t="s">
        <v>573</v>
      </c>
      <c r="D569" s="128"/>
      <c r="E569" s="124"/>
      <c r="F569" s="124"/>
      <c r="G569" s="124"/>
      <c r="H569" s="129"/>
      <c r="I569" s="124"/>
      <c r="J569" s="124"/>
      <c r="K569" s="124"/>
      <c r="L569" s="124"/>
      <c r="M569" s="124"/>
      <c r="N569" s="124"/>
      <c r="O569" s="175"/>
    </row>
    <row r="570" spans="1:15" s="130" customFormat="1" ht="19.5" customHeight="1" hidden="1">
      <c r="A570" s="124"/>
      <c r="B570" s="124"/>
      <c r="C570" s="124" t="s">
        <v>574</v>
      </c>
      <c r="D570" s="128"/>
      <c r="E570" s="124"/>
      <c r="F570" s="124"/>
      <c r="G570" s="124"/>
      <c r="H570" s="129"/>
      <c r="I570" s="124"/>
      <c r="J570" s="124"/>
      <c r="K570" s="124"/>
      <c r="L570" s="124"/>
      <c r="M570" s="124"/>
      <c r="N570" s="124"/>
      <c r="O570" s="175"/>
    </row>
    <row r="571" spans="1:15" s="130" customFormat="1" ht="39" customHeight="1">
      <c r="A571" s="124">
        <v>110</v>
      </c>
      <c r="B571" s="124" t="s">
        <v>469</v>
      </c>
      <c r="C571" s="124" t="s">
        <v>133</v>
      </c>
      <c r="D571" s="128">
        <v>3</v>
      </c>
      <c r="E571" s="124"/>
      <c r="F571" s="124"/>
      <c r="G571" s="124"/>
      <c r="H571" s="129">
        <v>1000000</v>
      </c>
      <c r="I571" s="124"/>
      <c r="J571" s="124"/>
      <c r="K571" s="124" t="s">
        <v>131</v>
      </c>
      <c r="L571" s="124" t="s">
        <v>1029</v>
      </c>
      <c r="M571" s="124"/>
      <c r="N571" s="124"/>
      <c r="O571" s="174">
        <v>764278</v>
      </c>
    </row>
    <row r="572" spans="1:15" s="130" customFormat="1" ht="19.5" customHeight="1" hidden="1">
      <c r="A572" s="124"/>
      <c r="B572" s="124"/>
      <c r="C572" s="121" t="s">
        <v>500</v>
      </c>
      <c r="D572" s="128"/>
      <c r="E572" s="124"/>
      <c r="F572" s="124"/>
      <c r="G572" s="124"/>
      <c r="H572" s="129"/>
      <c r="I572" s="124"/>
      <c r="J572" s="124"/>
      <c r="K572" s="124"/>
      <c r="L572" s="124"/>
      <c r="M572" s="124"/>
      <c r="N572" s="124"/>
      <c r="O572" s="175"/>
    </row>
    <row r="573" spans="1:15" s="130" customFormat="1" ht="39" customHeight="1" hidden="1">
      <c r="A573" s="124"/>
      <c r="B573" s="124"/>
      <c r="C573" s="124" t="s">
        <v>134</v>
      </c>
      <c r="D573" s="128"/>
      <c r="E573" s="124"/>
      <c r="F573" s="124"/>
      <c r="G573" s="124"/>
      <c r="H573" s="129"/>
      <c r="I573" s="124"/>
      <c r="J573" s="124"/>
      <c r="K573" s="124"/>
      <c r="L573" s="124"/>
      <c r="M573" s="124"/>
      <c r="N573" s="124"/>
      <c r="O573" s="175"/>
    </row>
    <row r="574" spans="1:15" s="130" customFormat="1" ht="40.5" customHeight="1" hidden="1">
      <c r="A574" s="124"/>
      <c r="B574" s="124"/>
      <c r="C574" s="124" t="s">
        <v>135</v>
      </c>
      <c r="D574" s="128"/>
      <c r="E574" s="124"/>
      <c r="F574" s="124"/>
      <c r="G574" s="124"/>
      <c r="H574" s="129"/>
      <c r="I574" s="124"/>
      <c r="J574" s="124"/>
      <c r="K574" s="124"/>
      <c r="L574" s="124"/>
      <c r="M574" s="124"/>
      <c r="N574" s="124"/>
      <c r="O574" s="175"/>
    </row>
    <row r="575" spans="1:15" s="130" customFormat="1" ht="37.5" customHeight="1" hidden="1">
      <c r="A575" s="124"/>
      <c r="B575" s="124"/>
      <c r="C575" s="124" t="s">
        <v>136</v>
      </c>
      <c r="D575" s="128"/>
      <c r="E575" s="124"/>
      <c r="F575" s="124"/>
      <c r="G575" s="124"/>
      <c r="H575" s="129"/>
      <c r="I575" s="124"/>
      <c r="J575" s="124"/>
      <c r="K575" s="124"/>
      <c r="L575" s="124"/>
      <c r="M575" s="124"/>
      <c r="N575" s="124"/>
      <c r="O575" s="175"/>
    </row>
    <row r="576" spans="1:15" s="130" customFormat="1" ht="41.25" customHeight="1" hidden="1">
      <c r="A576" s="124"/>
      <c r="B576" s="124"/>
      <c r="C576" s="124" t="s">
        <v>137</v>
      </c>
      <c r="D576" s="128"/>
      <c r="E576" s="124"/>
      <c r="F576" s="124"/>
      <c r="G576" s="124"/>
      <c r="H576" s="129"/>
      <c r="I576" s="124"/>
      <c r="J576" s="124"/>
      <c r="K576" s="124"/>
      <c r="L576" s="124"/>
      <c r="M576" s="124"/>
      <c r="N576" s="124"/>
      <c r="O576" s="175"/>
    </row>
    <row r="577" spans="1:15" s="130" customFormat="1" ht="40.5" customHeight="1">
      <c r="A577" s="124">
        <v>111</v>
      </c>
      <c r="B577" s="124" t="s">
        <v>469</v>
      </c>
      <c r="C577" s="124" t="s">
        <v>138</v>
      </c>
      <c r="D577" s="128">
        <v>3</v>
      </c>
      <c r="E577" s="124"/>
      <c r="F577" s="124"/>
      <c r="G577" s="124"/>
      <c r="H577" s="129">
        <v>23000</v>
      </c>
      <c r="I577" s="124"/>
      <c r="J577" s="124"/>
      <c r="K577" s="124" t="s">
        <v>131</v>
      </c>
      <c r="L577" s="124" t="s">
        <v>1029</v>
      </c>
      <c r="M577" s="124"/>
      <c r="N577" s="124"/>
      <c r="O577" s="174">
        <v>17233</v>
      </c>
    </row>
    <row r="578" spans="1:15" s="130" customFormat="1" ht="19.5" customHeight="1" hidden="1">
      <c r="A578" s="124"/>
      <c r="B578" s="124"/>
      <c r="C578" s="121" t="s">
        <v>500</v>
      </c>
      <c r="D578" s="128"/>
      <c r="E578" s="124"/>
      <c r="F578" s="124"/>
      <c r="G578" s="124"/>
      <c r="H578" s="129"/>
      <c r="I578" s="124"/>
      <c r="J578" s="124"/>
      <c r="K578" s="124"/>
      <c r="L578" s="124"/>
      <c r="M578" s="124"/>
      <c r="N578" s="124"/>
      <c r="O578" s="175"/>
    </row>
    <row r="579" spans="1:15" s="130" customFormat="1" ht="19.5" customHeight="1" hidden="1">
      <c r="A579" s="124"/>
      <c r="B579" s="124"/>
      <c r="C579" s="124" t="s">
        <v>139</v>
      </c>
      <c r="D579" s="128"/>
      <c r="E579" s="124"/>
      <c r="F579" s="124"/>
      <c r="G579" s="124"/>
      <c r="H579" s="129"/>
      <c r="I579" s="124"/>
      <c r="J579" s="124"/>
      <c r="K579" s="124"/>
      <c r="L579" s="124"/>
      <c r="M579" s="124"/>
      <c r="N579" s="124"/>
      <c r="O579" s="175"/>
    </row>
    <row r="580" spans="1:15" s="130" customFormat="1" ht="41.25" customHeight="1" hidden="1">
      <c r="A580" s="124"/>
      <c r="B580" s="124"/>
      <c r="C580" s="124" t="s">
        <v>140</v>
      </c>
      <c r="D580" s="128"/>
      <c r="E580" s="124"/>
      <c r="F580" s="124"/>
      <c r="G580" s="124"/>
      <c r="H580" s="129"/>
      <c r="I580" s="124"/>
      <c r="J580" s="124"/>
      <c r="K580" s="124"/>
      <c r="L580" s="124"/>
      <c r="M580" s="124"/>
      <c r="N580" s="124"/>
      <c r="O580" s="175"/>
    </row>
    <row r="581" spans="1:15" s="130" customFormat="1" ht="38.25" customHeight="1" hidden="1">
      <c r="A581" s="124"/>
      <c r="B581" s="124"/>
      <c r="C581" s="124" t="s">
        <v>141</v>
      </c>
      <c r="D581" s="128"/>
      <c r="E581" s="124"/>
      <c r="F581" s="124"/>
      <c r="G581" s="124"/>
      <c r="H581" s="129"/>
      <c r="I581" s="124"/>
      <c r="J581" s="124"/>
      <c r="K581" s="124"/>
      <c r="L581" s="124"/>
      <c r="M581" s="124"/>
      <c r="N581" s="124"/>
      <c r="O581" s="175"/>
    </row>
    <row r="582" spans="1:15" s="130" customFormat="1" ht="40.5" customHeight="1" hidden="1">
      <c r="A582" s="124"/>
      <c r="B582" s="124"/>
      <c r="C582" s="124" t="s">
        <v>142</v>
      </c>
      <c r="D582" s="128"/>
      <c r="E582" s="124"/>
      <c r="F582" s="124"/>
      <c r="G582" s="124"/>
      <c r="H582" s="129"/>
      <c r="I582" s="124"/>
      <c r="J582" s="124"/>
      <c r="K582" s="124"/>
      <c r="L582" s="124"/>
      <c r="M582" s="124"/>
      <c r="N582" s="124"/>
      <c r="O582" s="175"/>
    </row>
    <row r="583" spans="1:15" s="130" customFormat="1" ht="19.5" customHeight="1">
      <c r="A583" s="124">
        <v>112</v>
      </c>
      <c r="B583" s="124" t="s">
        <v>469</v>
      </c>
      <c r="C583" s="124" t="s">
        <v>143</v>
      </c>
      <c r="D583" s="128">
        <v>3</v>
      </c>
      <c r="E583" s="124"/>
      <c r="F583" s="124"/>
      <c r="G583" s="124"/>
      <c r="H583" s="129">
        <v>20000</v>
      </c>
      <c r="I583" s="124"/>
      <c r="J583" s="124"/>
      <c r="K583" s="124" t="s">
        <v>131</v>
      </c>
      <c r="L583" s="124" t="s">
        <v>1029</v>
      </c>
      <c r="M583" s="124"/>
      <c r="N583" s="124"/>
      <c r="O583" s="174">
        <v>22000</v>
      </c>
    </row>
    <row r="584" spans="1:15" s="130" customFormat="1" ht="19.5" customHeight="1" hidden="1">
      <c r="A584" s="124"/>
      <c r="B584" s="124"/>
      <c r="C584" s="121" t="s">
        <v>500</v>
      </c>
      <c r="D584" s="128"/>
      <c r="E584" s="124"/>
      <c r="F584" s="124"/>
      <c r="G584" s="124"/>
      <c r="H584" s="129"/>
      <c r="I584" s="124"/>
      <c r="J584" s="124"/>
      <c r="K584" s="124"/>
      <c r="L584" s="124"/>
      <c r="M584" s="124"/>
      <c r="N584" s="124"/>
      <c r="O584" s="175"/>
    </row>
    <row r="585" spans="1:15" s="130" customFormat="1" ht="41.25" customHeight="1" hidden="1">
      <c r="A585" s="124"/>
      <c r="B585" s="124"/>
      <c r="C585" s="124" t="s">
        <v>144</v>
      </c>
      <c r="D585" s="128"/>
      <c r="E585" s="124"/>
      <c r="F585" s="124"/>
      <c r="G585" s="124"/>
      <c r="H585" s="129"/>
      <c r="I585" s="124"/>
      <c r="J585" s="124"/>
      <c r="K585" s="124"/>
      <c r="L585" s="124"/>
      <c r="M585" s="124"/>
      <c r="N585" s="124"/>
      <c r="O585" s="175"/>
    </row>
    <row r="586" spans="1:15" s="130" customFormat="1" ht="40.5" customHeight="1" hidden="1">
      <c r="A586" s="124"/>
      <c r="B586" s="124"/>
      <c r="C586" s="124" t="s">
        <v>145</v>
      </c>
      <c r="D586" s="128"/>
      <c r="E586" s="124"/>
      <c r="F586" s="124"/>
      <c r="G586" s="124"/>
      <c r="H586" s="129"/>
      <c r="I586" s="124"/>
      <c r="J586" s="124"/>
      <c r="K586" s="124"/>
      <c r="L586" s="124"/>
      <c r="M586" s="124"/>
      <c r="N586" s="124"/>
      <c r="O586" s="175"/>
    </row>
    <row r="587" spans="1:15" s="130" customFormat="1" ht="57" customHeight="1">
      <c r="A587" s="124">
        <v>113</v>
      </c>
      <c r="B587" s="124" t="s">
        <v>469</v>
      </c>
      <c r="C587" s="124" t="s">
        <v>146</v>
      </c>
      <c r="D587" s="128">
        <v>4</v>
      </c>
      <c r="E587" s="124"/>
      <c r="F587" s="124"/>
      <c r="G587" s="124"/>
      <c r="H587" s="129">
        <v>49100</v>
      </c>
      <c r="I587" s="124"/>
      <c r="J587" s="124"/>
      <c r="K587" s="124" t="s">
        <v>147</v>
      </c>
      <c r="L587" s="124" t="s">
        <v>1029</v>
      </c>
      <c r="M587" s="124"/>
      <c r="N587" s="124"/>
      <c r="O587" s="175"/>
    </row>
    <row r="588" spans="1:15" s="130" customFormat="1" ht="19.5" customHeight="1" hidden="1">
      <c r="A588" s="124"/>
      <c r="B588" s="124"/>
      <c r="C588" s="121" t="s">
        <v>500</v>
      </c>
      <c r="D588" s="128"/>
      <c r="E588" s="124"/>
      <c r="F588" s="124"/>
      <c r="G588" s="124"/>
      <c r="H588" s="129"/>
      <c r="I588" s="124"/>
      <c r="J588" s="124"/>
      <c r="K588" s="124"/>
      <c r="L588" s="124" t="s">
        <v>1029</v>
      </c>
      <c r="M588" s="124"/>
      <c r="N588" s="124"/>
      <c r="O588" s="175"/>
    </row>
    <row r="589" spans="1:15" s="130" customFormat="1" ht="57" customHeight="1" hidden="1">
      <c r="A589" s="124"/>
      <c r="B589" s="124"/>
      <c r="C589" s="124" t="s">
        <v>148</v>
      </c>
      <c r="D589" s="128"/>
      <c r="E589" s="124"/>
      <c r="F589" s="124"/>
      <c r="G589" s="124"/>
      <c r="H589" s="129"/>
      <c r="I589" s="124"/>
      <c r="J589" s="124"/>
      <c r="K589" s="124"/>
      <c r="L589" s="124" t="s">
        <v>1029</v>
      </c>
      <c r="M589" s="124"/>
      <c r="N589" s="124"/>
      <c r="O589" s="175"/>
    </row>
    <row r="590" spans="1:15" s="130" customFormat="1" ht="38.25" customHeight="1" hidden="1">
      <c r="A590" s="124"/>
      <c r="B590" s="124"/>
      <c r="C590" s="124" t="s">
        <v>149</v>
      </c>
      <c r="D590" s="128"/>
      <c r="E590" s="124"/>
      <c r="F590" s="124"/>
      <c r="G590" s="124"/>
      <c r="H590" s="129"/>
      <c r="I590" s="124"/>
      <c r="J590" s="124"/>
      <c r="K590" s="124"/>
      <c r="L590" s="124" t="s">
        <v>1029</v>
      </c>
      <c r="M590" s="124"/>
      <c r="N590" s="124"/>
      <c r="O590" s="175"/>
    </row>
    <row r="591" spans="1:15" s="130" customFormat="1" ht="40.5" customHeight="1" hidden="1">
      <c r="A591" s="124"/>
      <c r="B591" s="124"/>
      <c r="C591" s="124" t="s">
        <v>150</v>
      </c>
      <c r="D591" s="128"/>
      <c r="E591" s="124"/>
      <c r="F591" s="124"/>
      <c r="G591" s="124"/>
      <c r="H591" s="129"/>
      <c r="I591" s="124"/>
      <c r="J591" s="124"/>
      <c r="K591" s="124"/>
      <c r="L591" s="124" t="s">
        <v>1029</v>
      </c>
      <c r="M591" s="124"/>
      <c r="N591" s="124"/>
      <c r="O591" s="175"/>
    </row>
    <row r="592" spans="1:15" s="130" customFormat="1" ht="19.5" customHeight="1" hidden="1">
      <c r="A592" s="124"/>
      <c r="B592" s="124"/>
      <c r="C592" s="124" t="s">
        <v>151</v>
      </c>
      <c r="D592" s="128"/>
      <c r="E592" s="124"/>
      <c r="F592" s="124"/>
      <c r="G592" s="124"/>
      <c r="H592" s="129"/>
      <c r="I592" s="124"/>
      <c r="J592" s="124"/>
      <c r="K592" s="124"/>
      <c r="L592" s="124" t="s">
        <v>1029</v>
      </c>
      <c r="M592" s="124"/>
      <c r="N592" s="124"/>
      <c r="O592" s="175"/>
    </row>
    <row r="593" spans="1:15" s="130" customFormat="1" ht="38.25" customHeight="1">
      <c r="A593" s="124">
        <v>114</v>
      </c>
      <c r="B593" s="124" t="s">
        <v>469</v>
      </c>
      <c r="C593" s="124" t="s">
        <v>152</v>
      </c>
      <c r="D593" s="128">
        <v>2</v>
      </c>
      <c r="E593" s="124"/>
      <c r="F593" s="124"/>
      <c r="G593" s="124"/>
      <c r="H593" s="129">
        <v>5000</v>
      </c>
      <c r="I593" s="124"/>
      <c r="J593" s="124"/>
      <c r="K593" s="124" t="s">
        <v>153</v>
      </c>
      <c r="L593" s="124" t="s">
        <v>1029</v>
      </c>
      <c r="M593" s="124"/>
      <c r="N593" s="124"/>
      <c r="O593" s="175"/>
    </row>
    <row r="594" spans="1:15" s="130" customFormat="1" ht="19.5" customHeight="1" hidden="1">
      <c r="A594" s="124"/>
      <c r="B594" s="124"/>
      <c r="C594" s="121" t="s">
        <v>500</v>
      </c>
      <c r="D594" s="128"/>
      <c r="E594" s="124"/>
      <c r="F594" s="124"/>
      <c r="G594" s="124"/>
      <c r="H594" s="129"/>
      <c r="I594" s="124"/>
      <c r="J594" s="124"/>
      <c r="K594" s="124"/>
      <c r="L594" s="124" t="s">
        <v>1029</v>
      </c>
      <c r="M594" s="124"/>
      <c r="N594" s="124"/>
      <c r="O594" s="175"/>
    </row>
    <row r="595" spans="1:15" s="130" customFormat="1" ht="39" customHeight="1" hidden="1">
      <c r="A595" s="124"/>
      <c r="B595" s="124"/>
      <c r="C595" s="124" t="s">
        <v>154</v>
      </c>
      <c r="D595" s="128"/>
      <c r="E595" s="124"/>
      <c r="F595" s="124"/>
      <c r="G595" s="124"/>
      <c r="H595" s="129"/>
      <c r="I595" s="124"/>
      <c r="J595" s="124"/>
      <c r="K595" s="124"/>
      <c r="L595" s="124" t="s">
        <v>1029</v>
      </c>
      <c r="M595" s="124"/>
      <c r="N595" s="124"/>
      <c r="O595" s="175"/>
    </row>
    <row r="596" spans="1:15" s="130" customFormat="1" ht="39" customHeight="1" hidden="1">
      <c r="A596" s="124"/>
      <c r="B596" s="124"/>
      <c r="C596" s="124" t="s">
        <v>155</v>
      </c>
      <c r="D596" s="128"/>
      <c r="E596" s="124"/>
      <c r="F596" s="124"/>
      <c r="G596" s="124"/>
      <c r="H596" s="129"/>
      <c r="I596" s="124"/>
      <c r="J596" s="124"/>
      <c r="K596" s="124"/>
      <c r="L596" s="124" t="s">
        <v>1029</v>
      </c>
      <c r="M596" s="124"/>
      <c r="N596" s="124"/>
      <c r="O596" s="175"/>
    </row>
    <row r="597" spans="1:15" s="130" customFormat="1" ht="57" customHeight="1" hidden="1">
      <c r="A597" s="124"/>
      <c r="B597" s="124"/>
      <c r="C597" s="124" t="s">
        <v>156</v>
      </c>
      <c r="D597" s="128"/>
      <c r="E597" s="124"/>
      <c r="F597" s="124"/>
      <c r="G597" s="124"/>
      <c r="H597" s="129"/>
      <c r="I597" s="124"/>
      <c r="J597" s="124"/>
      <c r="K597" s="124"/>
      <c r="L597" s="124" t="s">
        <v>1029</v>
      </c>
      <c r="M597" s="124"/>
      <c r="N597" s="124"/>
      <c r="O597" s="175"/>
    </row>
    <row r="598" spans="1:15" s="130" customFormat="1" ht="38.25" customHeight="1">
      <c r="A598" s="124">
        <v>115</v>
      </c>
      <c r="B598" s="124" t="s">
        <v>469</v>
      </c>
      <c r="C598" s="124" t="s">
        <v>157</v>
      </c>
      <c r="D598" s="128">
        <v>2</v>
      </c>
      <c r="E598" s="124"/>
      <c r="F598" s="124"/>
      <c r="G598" s="124"/>
      <c r="H598" s="129">
        <v>60000</v>
      </c>
      <c r="I598" s="124"/>
      <c r="J598" s="124"/>
      <c r="K598" s="124" t="s">
        <v>153</v>
      </c>
      <c r="L598" s="124" t="s">
        <v>1029</v>
      </c>
      <c r="M598" s="124"/>
      <c r="N598" s="124"/>
      <c r="O598" s="175"/>
    </row>
    <row r="599" spans="1:15" s="130" customFormat="1" ht="19.5" customHeight="1" hidden="1">
      <c r="A599" s="124"/>
      <c r="B599" s="124"/>
      <c r="C599" s="121" t="s">
        <v>500</v>
      </c>
      <c r="D599" s="128"/>
      <c r="E599" s="124"/>
      <c r="F599" s="124"/>
      <c r="G599" s="124"/>
      <c r="H599" s="129"/>
      <c r="I599" s="124"/>
      <c r="J599" s="124"/>
      <c r="K599" s="124"/>
      <c r="L599" s="124" t="s">
        <v>1029</v>
      </c>
      <c r="M599" s="124"/>
      <c r="N599" s="124"/>
      <c r="O599" s="175"/>
    </row>
    <row r="600" spans="1:15" s="130" customFormat="1" ht="39.75" customHeight="1" hidden="1">
      <c r="A600" s="124"/>
      <c r="B600" s="124"/>
      <c r="C600" s="124" t="s">
        <v>158</v>
      </c>
      <c r="D600" s="128"/>
      <c r="E600" s="124"/>
      <c r="F600" s="124"/>
      <c r="G600" s="124"/>
      <c r="H600" s="129"/>
      <c r="I600" s="124"/>
      <c r="J600" s="124"/>
      <c r="K600" s="124"/>
      <c r="L600" s="124" t="s">
        <v>1029</v>
      </c>
      <c r="M600" s="124"/>
      <c r="N600" s="124"/>
      <c r="O600" s="175"/>
    </row>
    <row r="601" spans="1:15" s="130" customFormat="1" ht="59.25" customHeight="1" hidden="1">
      <c r="A601" s="124"/>
      <c r="B601" s="124"/>
      <c r="C601" s="124" t="s">
        <v>159</v>
      </c>
      <c r="D601" s="128"/>
      <c r="E601" s="124"/>
      <c r="F601" s="124"/>
      <c r="G601" s="124"/>
      <c r="H601" s="129"/>
      <c r="I601" s="124"/>
      <c r="J601" s="124"/>
      <c r="K601" s="124"/>
      <c r="L601" s="124" t="s">
        <v>1029</v>
      </c>
      <c r="M601" s="124"/>
      <c r="N601" s="124"/>
      <c r="O601" s="175"/>
    </row>
    <row r="602" spans="1:15" s="130" customFormat="1" ht="36.75" customHeight="1" hidden="1">
      <c r="A602" s="124"/>
      <c r="B602" s="124"/>
      <c r="C602" s="124" t="s">
        <v>160</v>
      </c>
      <c r="D602" s="128"/>
      <c r="E602" s="124"/>
      <c r="F602" s="124"/>
      <c r="G602" s="124"/>
      <c r="H602" s="129"/>
      <c r="I602" s="124"/>
      <c r="J602" s="124"/>
      <c r="K602" s="124"/>
      <c r="L602" s="124" t="s">
        <v>1029</v>
      </c>
      <c r="M602" s="124"/>
      <c r="N602" s="124"/>
      <c r="O602" s="175"/>
    </row>
    <row r="603" spans="1:15" s="130" customFormat="1" ht="36.75" customHeight="1" hidden="1">
      <c r="A603" s="124"/>
      <c r="B603" s="124"/>
      <c r="C603" s="124" t="s">
        <v>161</v>
      </c>
      <c r="D603" s="128"/>
      <c r="E603" s="124"/>
      <c r="F603" s="124"/>
      <c r="G603" s="124"/>
      <c r="H603" s="129"/>
      <c r="I603" s="124"/>
      <c r="J603" s="124"/>
      <c r="K603" s="124"/>
      <c r="L603" s="124" t="s">
        <v>1029</v>
      </c>
      <c r="M603" s="124"/>
      <c r="N603" s="124"/>
      <c r="O603" s="175"/>
    </row>
    <row r="604" spans="1:15" s="130" customFormat="1" ht="36.75" customHeight="1" hidden="1">
      <c r="A604" s="124"/>
      <c r="B604" s="124"/>
      <c r="C604" s="124" t="s">
        <v>162</v>
      </c>
      <c r="D604" s="128"/>
      <c r="E604" s="124"/>
      <c r="F604" s="124"/>
      <c r="G604" s="124"/>
      <c r="H604" s="129"/>
      <c r="I604" s="124"/>
      <c r="J604" s="124"/>
      <c r="K604" s="124"/>
      <c r="L604" s="124" t="s">
        <v>1029</v>
      </c>
      <c r="M604" s="124"/>
      <c r="N604" s="124"/>
      <c r="O604" s="175"/>
    </row>
    <row r="605" spans="1:15" s="130" customFormat="1" ht="22.5" customHeight="1" hidden="1">
      <c r="A605" s="124"/>
      <c r="B605" s="124"/>
      <c r="C605" s="124" t="s">
        <v>163</v>
      </c>
      <c r="D605" s="128"/>
      <c r="E605" s="124"/>
      <c r="F605" s="124"/>
      <c r="G605" s="124"/>
      <c r="H605" s="129"/>
      <c r="I605" s="124"/>
      <c r="J605" s="124"/>
      <c r="K605" s="124"/>
      <c r="L605" s="124" t="s">
        <v>1029</v>
      </c>
      <c r="M605" s="124"/>
      <c r="N605" s="124"/>
      <c r="O605" s="175"/>
    </row>
    <row r="606" spans="1:15" s="130" customFormat="1" ht="59.25" customHeight="1" hidden="1">
      <c r="A606" s="124"/>
      <c r="B606" s="124"/>
      <c r="C606" s="124" t="s">
        <v>164</v>
      </c>
      <c r="D606" s="128"/>
      <c r="E606" s="124"/>
      <c r="F606" s="124"/>
      <c r="G606" s="124"/>
      <c r="H606" s="129"/>
      <c r="I606" s="124"/>
      <c r="J606" s="124"/>
      <c r="K606" s="124"/>
      <c r="L606" s="124" t="s">
        <v>1029</v>
      </c>
      <c r="M606" s="124"/>
      <c r="N606" s="124"/>
      <c r="O606" s="175"/>
    </row>
    <row r="607" spans="1:15" s="130" customFormat="1" ht="37.5" customHeight="1" hidden="1">
      <c r="A607" s="124"/>
      <c r="B607" s="124"/>
      <c r="C607" s="124" t="s">
        <v>165</v>
      </c>
      <c r="D607" s="128"/>
      <c r="E607" s="124"/>
      <c r="F607" s="124"/>
      <c r="G607" s="124"/>
      <c r="H607" s="129"/>
      <c r="I607" s="124"/>
      <c r="J607" s="124"/>
      <c r="K607" s="124"/>
      <c r="L607" s="124" t="s">
        <v>1029</v>
      </c>
      <c r="M607" s="124"/>
      <c r="N607" s="124"/>
      <c r="O607" s="175"/>
    </row>
    <row r="608" spans="1:15" s="130" customFormat="1" ht="21.75" customHeight="1" hidden="1">
      <c r="A608" s="124"/>
      <c r="B608" s="124"/>
      <c r="C608" s="124" t="s">
        <v>166</v>
      </c>
      <c r="D608" s="128"/>
      <c r="E608" s="124"/>
      <c r="F608" s="124"/>
      <c r="G608" s="124"/>
      <c r="H608" s="129"/>
      <c r="I608" s="124"/>
      <c r="J608" s="124"/>
      <c r="K608" s="124"/>
      <c r="L608" s="124" t="s">
        <v>1029</v>
      </c>
      <c r="M608" s="124"/>
      <c r="N608" s="124"/>
      <c r="O608" s="175"/>
    </row>
    <row r="609" spans="1:15" s="130" customFormat="1" ht="39" customHeight="1">
      <c r="A609" s="124">
        <v>116</v>
      </c>
      <c r="B609" s="124" t="s">
        <v>469</v>
      </c>
      <c r="C609" s="124" t="s">
        <v>167</v>
      </c>
      <c r="D609" s="128">
        <v>2</v>
      </c>
      <c r="E609" s="124"/>
      <c r="F609" s="124"/>
      <c r="G609" s="124"/>
      <c r="H609" s="129">
        <v>2126000</v>
      </c>
      <c r="I609" s="124"/>
      <c r="J609" s="124"/>
      <c r="K609" s="124" t="s">
        <v>153</v>
      </c>
      <c r="L609" s="124" t="s">
        <v>1029</v>
      </c>
      <c r="M609" s="124"/>
      <c r="N609" s="124"/>
      <c r="O609" s="175"/>
    </row>
    <row r="610" spans="1:15" s="130" customFormat="1" ht="19.5" customHeight="1" hidden="1">
      <c r="A610" s="124"/>
      <c r="B610" s="124"/>
      <c r="C610" s="121" t="s">
        <v>500</v>
      </c>
      <c r="D610" s="128"/>
      <c r="E610" s="124"/>
      <c r="F610" s="124"/>
      <c r="G610" s="124"/>
      <c r="H610" s="129"/>
      <c r="I610" s="124"/>
      <c r="J610" s="124"/>
      <c r="K610" s="124"/>
      <c r="L610" s="124" t="s">
        <v>1029</v>
      </c>
      <c r="M610" s="124"/>
      <c r="N610" s="124"/>
      <c r="O610" s="175"/>
    </row>
    <row r="611" spans="1:15" s="130" customFormat="1" ht="24" customHeight="1" hidden="1">
      <c r="A611" s="124"/>
      <c r="B611" s="124"/>
      <c r="C611" s="124" t="s">
        <v>168</v>
      </c>
      <c r="D611" s="128"/>
      <c r="E611" s="124"/>
      <c r="F611" s="124"/>
      <c r="G611" s="124"/>
      <c r="H611" s="129"/>
      <c r="I611" s="124"/>
      <c r="J611" s="124"/>
      <c r="K611" s="124"/>
      <c r="L611" s="124" t="s">
        <v>1029</v>
      </c>
      <c r="M611" s="124"/>
      <c r="N611" s="124"/>
      <c r="O611" s="175"/>
    </row>
    <row r="612" spans="1:15" s="130" customFormat="1" ht="24" customHeight="1" hidden="1">
      <c r="A612" s="124"/>
      <c r="B612" s="124"/>
      <c r="C612" s="124" t="s">
        <v>169</v>
      </c>
      <c r="D612" s="128"/>
      <c r="E612" s="124"/>
      <c r="F612" s="124"/>
      <c r="G612" s="124"/>
      <c r="H612" s="129"/>
      <c r="I612" s="124"/>
      <c r="J612" s="124"/>
      <c r="K612" s="124"/>
      <c r="L612" s="124" t="s">
        <v>1029</v>
      </c>
      <c r="M612" s="124"/>
      <c r="N612" s="124"/>
      <c r="O612" s="175"/>
    </row>
    <row r="613" spans="1:15" s="130" customFormat="1" ht="24" customHeight="1" hidden="1">
      <c r="A613" s="124"/>
      <c r="B613" s="124"/>
      <c r="C613" s="124" t="s">
        <v>170</v>
      </c>
      <c r="D613" s="128"/>
      <c r="E613" s="124"/>
      <c r="F613" s="124"/>
      <c r="G613" s="124"/>
      <c r="H613" s="129"/>
      <c r="I613" s="124"/>
      <c r="J613" s="124"/>
      <c r="K613" s="124"/>
      <c r="L613" s="124" t="s">
        <v>1029</v>
      </c>
      <c r="M613" s="124"/>
      <c r="N613" s="124"/>
      <c r="O613" s="175"/>
    </row>
    <row r="614" spans="1:15" s="130" customFormat="1" ht="24" customHeight="1" hidden="1">
      <c r="A614" s="124"/>
      <c r="B614" s="124"/>
      <c r="C614" s="124" t="s">
        <v>171</v>
      </c>
      <c r="D614" s="128"/>
      <c r="E614" s="124"/>
      <c r="F614" s="124"/>
      <c r="G614" s="124"/>
      <c r="H614" s="129"/>
      <c r="I614" s="124"/>
      <c r="J614" s="124"/>
      <c r="K614" s="124"/>
      <c r="L614" s="124" t="s">
        <v>1029</v>
      </c>
      <c r="M614" s="124"/>
      <c r="N614" s="124"/>
      <c r="O614" s="175"/>
    </row>
    <row r="615" spans="1:15" s="130" customFormat="1" ht="24" customHeight="1" hidden="1">
      <c r="A615" s="124"/>
      <c r="B615" s="124"/>
      <c r="C615" s="124" t="s">
        <v>172</v>
      </c>
      <c r="D615" s="128"/>
      <c r="E615" s="124"/>
      <c r="F615" s="124"/>
      <c r="G615" s="124"/>
      <c r="H615" s="129"/>
      <c r="I615" s="124"/>
      <c r="J615" s="124"/>
      <c r="K615" s="124"/>
      <c r="L615" s="124" t="s">
        <v>1029</v>
      </c>
      <c r="M615" s="124"/>
      <c r="N615" s="124"/>
      <c r="O615" s="175"/>
    </row>
    <row r="616" spans="1:15" s="130" customFormat="1" ht="39" customHeight="1" hidden="1">
      <c r="A616" s="124"/>
      <c r="B616" s="124"/>
      <c r="C616" s="124" t="s">
        <v>173</v>
      </c>
      <c r="D616" s="128"/>
      <c r="E616" s="124"/>
      <c r="F616" s="124"/>
      <c r="G616" s="124"/>
      <c r="H616" s="129"/>
      <c r="I616" s="124"/>
      <c r="J616" s="124"/>
      <c r="K616" s="124"/>
      <c r="L616" s="124" t="s">
        <v>1029</v>
      </c>
      <c r="M616" s="124"/>
      <c r="N616" s="124"/>
      <c r="O616" s="175"/>
    </row>
    <row r="617" spans="1:15" s="130" customFormat="1" ht="39" customHeight="1" hidden="1">
      <c r="A617" s="124"/>
      <c r="B617" s="124"/>
      <c r="C617" s="124" t="s">
        <v>174</v>
      </c>
      <c r="D617" s="128"/>
      <c r="E617" s="124"/>
      <c r="F617" s="124"/>
      <c r="G617" s="124"/>
      <c r="H617" s="129"/>
      <c r="I617" s="124"/>
      <c r="J617" s="124"/>
      <c r="K617" s="124"/>
      <c r="L617" s="124" t="s">
        <v>1029</v>
      </c>
      <c r="M617" s="124"/>
      <c r="N617" s="124"/>
      <c r="O617" s="175"/>
    </row>
    <row r="618" spans="1:15" s="130" customFormat="1" ht="21.75" customHeight="1" hidden="1">
      <c r="A618" s="124"/>
      <c r="B618" s="124"/>
      <c r="C618" s="124" t="s">
        <v>175</v>
      </c>
      <c r="D618" s="128"/>
      <c r="E618" s="124"/>
      <c r="F618" s="124"/>
      <c r="G618" s="124"/>
      <c r="H618" s="129"/>
      <c r="I618" s="124"/>
      <c r="J618" s="124"/>
      <c r="K618" s="124"/>
      <c r="L618" s="124" t="s">
        <v>1029</v>
      </c>
      <c r="M618" s="124"/>
      <c r="N618" s="124"/>
      <c r="O618" s="175"/>
    </row>
    <row r="619" spans="1:15" s="130" customFormat="1" ht="37.5" customHeight="1">
      <c r="A619" s="124">
        <v>117</v>
      </c>
      <c r="B619" s="124" t="s">
        <v>469</v>
      </c>
      <c r="C619" s="124" t="s">
        <v>176</v>
      </c>
      <c r="D619" s="128">
        <v>2</v>
      </c>
      <c r="E619" s="124"/>
      <c r="F619" s="124"/>
      <c r="G619" s="124"/>
      <c r="H619" s="129">
        <v>5000</v>
      </c>
      <c r="I619" s="124"/>
      <c r="J619" s="124"/>
      <c r="K619" s="124" t="s">
        <v>153</v>
      </c>
      <c r="L619" s="124" t="s">
        <v>1029</v>
      </c>
      <c r="M619" s="124"/>
      <c r="N619" s="124"/>
      <c r="O619" s="175"/>
    </row>
    <row r="620" spans="1:15" s="130" customFormat="1" ht="19.5" customHeight="1" hidden="1">
      <c r="A620" s="124"/>
      <c r="B620" s="124"/>
      <c r="C620" s="121" t="s">
        <v>500</v>
      </c>
      <c r="D620" s="128"/>
      <c r="E620" s="124"/>
      <c r="F620" s="124"/>
      <c r="G620" s="124"/>
      <c r="H620" s="129"/>
      <c r="I620" s="124"/>
      <c r="J620" s="124"/>
      <c r="K620" s="124"/>
      <c r="L620" s="124" t="s">
        <v>1029</v>
      </c>
      <c r="M620" s="124"/>
      <c r="N620" s="124"/>
      <c r="O620" s="175"/>
    </row>
    <row r="621" spans="1:15" s="130" customFormat="1" ht="40.5" customHeight="1" hidden="1">
      <c r="A621" s="124"/>
      <c r="B621" s="124"/>
      <c r="C621" s="124" t="s">
        <v>177</v>
      </c>
      <c r="D621" s="128"/>
      <c r="E621" s="124"/>
      <c r="F621" s="124"/>
      <c r="G621" s="124"/>
      <c r="H621" s="129"/>
      <c r="I621" s="124"/>
      <c r="J621" s="124"/>
      <c r="K621" s="124"/>
      <c r="L621" s="124" t="s">
        <v>1029</v>
      </c>
      <c r="M621" s="124"/>
      <c r="N621" s="124"/>
      <c r="O621" s="175"/>
    </row>
    <row r="622" spans="1:15" s="130" customFormat="1" ht="19.5" customHeight="1" hidden="1">
      <c r="A622" s="124"/>
      <c r="B622" s="124"/>
      <c r="C622" s="124" t="s">
        <v>178</v>
      </c>
      <c r="D622" s="128"/>
      <c r="E622" s="124"/>
      <c r="F622" s="124"/>
      <c r="G622" s="124"/>
      <c r="H622" s="129"/>
      <c r="I622" s="124"/>
      <c r="J622" s="124"/>
      <c r="K622" s="124"/>
      <c r="L622" s="124" t="s">
        <v>1029</v>
      </c>
      <c r="M622" s="124"/>
      <c r="N622" s="124"/>
      <c r="O622" s="175"/>
    </row>
    <row r="623" spans="1:15" s="130" customFormat="1" ht="39" customHeight="1">
      <c r="A623" s="124">
        <v>118</v>
      </c>
      <c r="B623" s="124" t="s">
        <v>469</v>
      </c>
      <c r="C623" s="124" t="s">
        <v>179</v>
      </c>
      <c r="D623" s="128">
        <v>2</v>
      </c>
      <c r="E623" s="124"/>
      <c r="F623" s="124"/>
      <c r="G623" s="124"/>
      <c r="H623" s="129">
        <v>4000</v>
      </c>
      <c r="I623" s="124"/>
      <c r="J623" s="124"/>
      <c r="K623" s="124" t="s">
        <v>153</v>
      </c>
      <c r="L623" s="124" t="s">
        <v>1029</v>
      </c>
      <c r="M623" s="124"/>
      <c r="N623" s="124"/>
      <c r="O623" s="175"/>
    </row>
    <row r="624" spans="1:15" s="130" customFormat="1" ht="19.5" customHeight="1" hidden="1">
      <c r="A624" s="124"/>
      <c r="B624" s="124"/>
      <c r="C624" s="121" t="s">
        <v>500</v>
      </c>
      <c r="D624" s="128"/>
      <c r="E624" s="124"/>
      <c r="F624" s="124"/>
      <c r="G624" s="124"/>
      <c r="H624" s="129"/>
      <c r="I624" s="124"/>
      <c r="J624" s="124"/>
      <c r="K624" s="124"/>
      <c r="L624" s="124" t="s">
        <v>1029</v>
      </c>
      <c r="M624" s="124"/>
      <c r="N624" s="124"/>
      <c r="O624" s="175"/>
    </row>
    <row r="625" spans="1:15" s="130" customFormat="1" ht="59.25" customHeight="1" hidden="1">
      <c r="A625" s="124"/>
      <c r="B625" s="124"/>
      <c r="C625" s="124" t="s">
        <v>180</v>
      </c>
      <c r="D625" s="128"/>
      <c r="E625" s="124"/>
      <c r="F625" s="124"/>
      <c r="G625" s="124"/>
      <c r="H625" s="129"/>
      <c r="I625" s="124"/>
      <c r="J625" s="124"/>
      <c r="K625" s="124"/>
      <c r="L625" s="124" t="s">
        <v>1029</v>
      </c>
      <c r="M625" s="124"/>
      <c r="N625" s="124"/>
      <c r="O625" s="175"/>
    </row>
    <row r="626" spans="1:15" s="130" customFormat="1" ht="59.25" customHeight="1" hidden="1">
      <c r="A626" s="124"/>
      <c r="B626" s="124"/>
      <c r="C626" s="124" t="s">
        <v>181</v>
      </c>
      <c r="D626" s="128"/>
      <c r="E626" s="124"/>
      <c r="F626" s="124"/>
      <c r="G626" s="124"/>
      <c r="H626" s="129"/>
      <c r="I626" s="124"/>
      <c r="J626" s="124"/>
      <c r="K626" s="124"/>
      <c r="L626" s="124" t="s">
        <v>1029</v>
      </c>
      <c r="M626" s="124"/>
      <c r="N626" s="124"/>
      <c r="O626" s="175"/>
    </row>
    <row r="627" spans="1:15" s="130" customFormat="1" ht="38.25" customHeight="1" hidden="1">
      <c r="A627" s="124"/>
      <c r="B627" s="124"/>
      <c r="C627" s="124" t="s">
        <v>182</v>
      </c>
      <c r="D627" s="128"/>
      <c r="E627" s="124"/>
      <c r="F627" s="124"/>
      <c r="G627" s="124"/>
      <c r="H627" s="129"/>
      <c r="I627" s="124"/>
      <c r="J627" s="124"/>
      <c r="K627" s="124"/>
      <c r="L627" s="124" t="s">
        <v>1029</v>
      </c>
      <c r="M627" s="124"/>
      <c r="N627" s="124"/>
      <c r="O627" s="175"/>
    </row>
    <row r="628" spans="1:15" s="130" customFormat="1" ht="23.25" customHeight="1" hidden="1">
      <c r="A628" s="124"/>
      <c r="B628" s="124"/>
      <c r="C628" s="124" t="s">
        <v>183</v>
      </c>
      <c r="D628" s="128"/>
      <c r="E628" s="124"/>
      <c r="F628" s="124"/>
      <c r="G628" s="124"/>
      <c r="H628" s="129"/>
      <c r="I628" s="124"/>
      <c r="J628" s="124"/>
      <c r="K628" s="124"/>
      <c r="L628" s="124" t="s">
        <v>1029</v>
      </c>
      <c r="M628" s="124"/>
      <c r="N628" s="124"/>
      <c r="O628" s="175"/>
    </row>
    <row r="629" spans="1:15" s="130" customFormat="1" ht="37.5" customHeight="1">
      <c r="A629" s="124">
        <v>119</v>
      </c>
      <c r="B629" s="124" t="s">
        <v>469</v>
      </c>
      <c r="C629" s="124" t="s">
        <v>184</v>
      </c>
      <c r="D629" s="128">
        <v>2</v>
      </c>
      <c r="E629" s="124"/>
      <c r="F629" s="124"/>
      <c r="G629" s="124"/>
      <c r="H629" s="129">
        <v>7000</v>
      </c>
      <c r="I629" s="124"/>
      <c r="J629" s="124"/>
      <c r="K629" s="124" t="s">
        <v>153</v>
      </c>
      <c r="L629" s="124" t="s">
        <v>1029</v>
      </c>
      <c r="M629" s="124"/>
      <c r="N629" s="124"/>
      <c r="O629" s="175"/>
    </row>
    <row r="630" spans="1:15" s="130" customFormat="1" ht="19.5" customHeight="1" hidden="1">
      <c r="A630" s="124"/>
      <c r="B630" s="124"/>
      <c r="C630" s="121" t="s">
        <v>500</v>
      </c>
      <c r="D630" s="128"/>
      <c r="E630" s="124"/>
      <c r="F630" s="124"/>
      <c r="G630" s="124"/>
      <c r="H630" s="129"/>
      <c r="I630" s="124"/>
      <c r="J630" s="124"/>
      <c r="K630" s="124"/>
      <c r="L630" s="124"/>
      <c r="M630" s="124"/>
      <c r="N630" s="124"/>
      <c r="O630" s="175"/>
    </row>
    <row r="631" spans="1:15" s="130" customFormat="1" ht="55.5" customHeight="1" hidden="1">
      <c r="A631" s="124"/>
      <c r="B631" s="124"/>
      <c r="C631" s="124" t="s">
        <v>185</v>
      </c>
      <c r="D631" s="128"/>
      <c r="E631" s="124"/>
      <c r="F631" s="124"/>
      <c r="G631" s="124"/>
      <c r="H631" s="129"/>
      <c r="I631" s="124"/>
      <c r="J631" s="124"/>
      <c r="K631" s="124"/>
      <c r="L631" s="124"/>
      <c r="M631" s="124"/>
      <c r="N631" s="124"/>
      <c r="O631" s="175"/>
    </row>
    <row r="632" spans="1:15" s="130" customFormat="1" ht="19.5" customHeight="1" hidden="1">
      <c r="A632" s="124"/>
      <c r="B632" s="124"/>
      <c r="C632" s="124" t="s">
        <v>186</v>
      </c>
      <c r="D632" s="128"/>
      <c r="E632" s="124"/>
      <c r="F632" s="124"/>
      <c r="G632" s="124"/>
      <c r="H632" s="129"/>
      <c r="I632" s="124"/>
      <c r="J632" s="124"/>
      <c r="K632" s="124"/>
      <c r="L632" s="124"/>
      <c r="M632" s="124"/>
      <c r="N632" s="124"/>
      <c r="O632" s="175"/>
    </row>
    <row r="633" spans="1:17" s="130" customFormat="1" ht="38.25" customHeight="1">
      <c r="A633" s="124">
        <v>120</v>
      </c>
      <c r="B633" s="124" t="s">
        <v>469</v>
      </c>
      <c r="C633" s="124" t="s">
        <v>187</v>
      </c>
      <c r="D633" s="128">
        <v>4</v>
      </c>
      <c r="E633" s="124"/>
      <c r="F633" s="124"/>
      <c r="G633" s="124"/>
      <c r="H633" s="129">
        <v>9954600</v>
      </c>
      <c r="I633" s="124"/>
      <c r="J633" s="124"/>
      <c r="K633" s="124" t="s">
        <v>188</v>
      </c>
      <c r="L633" s="124" t="s">
        <v>1029</v>
      </c>
      <c r="M633" s="124"/>
      <c r="N633" s="124"/>
      <c r="O633" s="175"/>
      <c r="P633" s="216" t="s">
        <v>189</v>
      </c>
      <c r="Q633" s="217"/>
    </row>
    <row r="634" spans="1:15" s="130" customFormat="1" ht="19.5" customHeight="1" hidden="1">
      <c r="A634" s="124"/>
      <c r="B634" s="124"/>
      <c r="C634" s="121" t="s">
        <v>500</v>
      </c>
      <c r="D634" s="128"/>
      <c r="E634" s="124"/>
      <c r="F634" s="124"/>
      <c r="G634" s="124"/>
      <c r="H634" s="129"/>
      <c r="I634" s="124"/>
      <c r="J634" s="124"/>
      <c r="K634" s="124"/>
      <c r="L634" s="124"/>
      <c r="M634" s="124"/>
      <c r="N634" s="124"/>
      <c r="O634" s="175"/>
    </row>
    <row r="635" spans="1:15" s="130" customFormat="1" ht="19.5" customHeight="1" hidden="1">
      <c r="A635" s="124"/>
      <c r="B635" s="124"/>
      <c r="C635" s="124" t="s">
        <v>190</v>
      </c>
      <c r="D635" s="128"/>
      <c r="E635" s="124"/>
      <c r="F635" s="124"/>
      <c r="G635" s="124"/>
      <c r="H635" s="129"/>
      <c r="I635" s="124"/>
      <c r="J635" s="124"/>
      <c r="K635" s="124"/>
      <c r="L635" s="124"/>
      <c r="M635" s="124"/>
      <c r="N635" s="124"/>
      <c r="O635" s="175"/>
    </row>
    <row r="636" spans="1:15" s="130" customFormat="1" ht="19.5" customHeight="1" hidden="1">
      <c r="A636" s="124"/>
      <c r="B636" s="124"/>
      <c r="C636" s="124" t="s">
        <v>191</v>
      </c>
      <c r="D636" s="128"/>
      <c r="E636" s="124"/>
      <c r="F636" s="124"/>
      <c r="G636" s="124"/>
      <c r="H636" s="129"/>
      <c r="I636" s="124"/>
      <c r="J636" s="124"/>
      <c r="K636" s="124"/>
      <c r="L636" s="124"/>
      <c r="M636" s="124"/>
      <c r="N636" s="124"/>
      <c r="O636" s="175"/>
    </row>
    <row r="637" spans="1:15" s="130" customFormat="1" ht="19.5" customHeight="1" hidden="1">
      <c r="A637" s="124"/>
      <c r="B637" s="124"/>
      <c r="C637" s="124" t="s">
        <v>192</v>
      </c>
      <c r="D637" s="128"/>
      <c r="E637" s="124"/>
      <c r="F637" s="124"/>
      <c r="G637" s="124"/>
      <c r="H637" s="129"/>
      <c r="I637" s="124"/>
      <c r="J637" s="124"/>
      <c r="K637" s="124"/>
      <c r="L637" s="124"/>
      <c r="M637" s="124"/>
      <c r="N637" s="124"/>
      <c r="O637" s="175"/>
    </row>
    <row r="638" spans="1:15" s="130" customFormat="1" ht="38.25" customHeight="1" hidden="1">
      <c r="A638" s="124"/>
      <c r="B638" s="124"/>
      <c r="C638" s="124" t="s">
        <v>193</v>
      </c>
      <c r="D638" s="128"/>
      <c r="E638" s="124"/>
      <c r="F638" s="124"/>
      <c r="G638" s="124"/>
      <c r="H638" s="129"/>
      <c r="I638" s="124"/>
      <c r="J638" s="124"/>
      <c r="K638" s="124"/>
      <c r="L638" s="124"/>
      <c r="M638" s="124"/>
      <c r="N638" s="124"/>
      <c r="O638" s="175"/>
    </row>
    <row r="639" spans="1:16" s="130" customFormat="1" ht="19.5" customHeight="1">
      <c r="A639" s="124">
        <v>121</v>
      </c>
      <c r="B639" s="124" t="s">
        <v>469</v>
      </c>
      <c r="C639" s="124" t="s">
        <v>194</v>
      </c>
      <c r="D639" s="128">
        <v>2</v>
      </c>
      <c r="E639" s="124"/>
      <c r="F639" s="124"/>
      <c r="G639" s="124"/>
      <c r="H639" s="129">
        <v>108000</v>
      </c>
      <c r="I639" s="124"/>
      <c r="J639" s="124"/>
      <c r="K639" s="124" t="s">
        <v>195</v>
      </c>
      <c r="L639" s="124" t="s">
        <v>1029</v>
      </c>
      <c r="M639" s="124"/>
      <c r="N639" s="124"/>
      <c r="O639" s="175"/>
      <c r="P639" s="130" t="s">
        <v>196</v>
      </c>
    </row>
    <row r="640" spans="1:15" s="130" customFormat="1" ht="19.5" customHeight="1" hidden="1">
      <c r="A640" s="124"/>
      <c r="B640" s="124"/>
      <c r="C640" s="121" t="s">
        <v>500</v>
      </c>
      <c r="D640" s="128"/>
      <c r="E640" s="124"/>
      <c r="F640" s="124"/>
      <c r="G640" s="124"/>
      <c r="H640" s="129"/>
      <c r="I640" s="124"/>
      <c r="J640" s="124"/>
      <c r="K640" s="124"/>
      <c r="L640" s="124"/>
      <c r="M640" s="124"/>
      <c r="N640" s="124"/>
      <c r="O640" s="175"/>
    </row>
    <row r="641" spans="1:15" s="130" customFormat="1" ht="40.5" customHeight="1" hidden="1">
      <c r="A641" s="124"/>
      <c r="B641" s="124"/>
      <c r="C641" s="124" t="s">
        <v>197</v>
      </c>
      <c r="D641" s="128"/>
      <c r="E641" s="124"/>
      <c r="F641" s="124"/>
      <c r="G641" s="124"/>
      <c r="H641" s="129"/>
      <c r="I641" s="124"/>
      <c r="J641" s="124"/>
      <c r="K641" s="124"/>
      <c r="L641" s="124"/>
      <c r="M641" s="124"/>
      <c r="N641" s="124"/>
      <c r="O641" s="175"/>
    </row>
    <row r="642" spans="1:15" s="130" customFormat="1" ht="19.5" customHeight="1" hidden="1">
      <c r="A642" s="124"/>
      <c r="B642" s="124"/>
      <c r="C642" s="124" t="s">
        <v>198</v>
      </c>
      <c r="D642" s="128"/>
      <c r="E642" s="124"/>
      <c r="F642" s="124"/>
      <c r="G642" s="124"/>
      <c r="H642" s="129"/>
      <c r="I642" s="124"/>
      <c r="J642" s="124"/>
      <c r="K642" s="124"/>
      <c r="L642" s="124"/>
      <c r="M642" s="124"/>
      <c r="N642" s="124"/>
      <c r="O642" s="175"/>
    </row>
    <row r="643" spans="1:15" s="130" customFormat="1" ht="19.5" customHeight="1" hidden="1">
      <c r="A643" s="124"/>
      <c r="B643" s="124"/>
      <c r="C643" s="124" t="s">
        <v>199</v>
      </c>
      <c r="D643" s="128"/>
      <c r="E643" s="124"/>
      <c r="F643" s="124"/>
      <c r="G643" s="124"/>
      <c r="H643" s="129"/>
      <c r="I643" s="124"/>
      <c r="J643" s="124"/>
      <c r="K643" s="124"/>
      <c r="L643" s="124"/>
      <c r="M643" s="124"/>
      <c r="N643" s="124"/>
      <c r="O643" s="175"/>
    </row>
    <row r="644" spans="1:15" s="130" customFormat="1" ht="38.25" customHeight="1" hidden="1">
      <c r="A644" s="124"/>
      <c r="B644" s="124"/>
      <c r="C644" s="124" t="s">
        <v>200</v>
      </c>
      <c r="D644" s="128"/>
      <c r="E644" s="124"/>
      <c r="F644" s="124"/>
      <c r="G644" s="124"/>
      <c r="H644" s="129"/>
      <c r="I644" s="124"/>
      <c r="J644" s="124"/>
      <c r="K644" s="124"/>
      <c r="L644" s="124"/>
      <c r="M644" s="124"/>
      <c r="N644" s="124"/>
      <c r="O644" s="175"/>
    </row>
    <row r="645" spans="1:15" s="130" customFormat="1" ht="37.5" customHeight="1" hidden="1">
      <c r="A645" s="124"/>
      <c r="B645" s="124"/>
      <c r="C645" s="124" t="s">
        <v>201</v>
      </c>
      <c r="D645" s="128"/>
      <c r="E645" s="124"/>
      <c r="F645" s="124"/>
      <c r="G645" s="124"/>
      <c r="H645" s="129"/>
      <c r="I645" s="124"/>
      <c r="J645" s="124"/>
      <c r="K645" s="124"/>
      <c r="L645" s="124"/>
      <c r="M645" s="124"/>
      <c r="N645" s="124"/>
      <c r="O645" s="175"/>
    </row>
    <row r="646" spans="1:16" s="130" customFormat="1" ht="19.5" customHeight="1">
      <c r="A646" s="124">
        <v>122</v>
      </c>
      <c r="B646" s="124" t="s">
        <v>469</v>
      </c>
      <c r="C646" s="124" t="s">
        <v>202</v>
      </c>
      <c r="D646" s="128">
        <v>2</v>
      </c>
      <c r="E646" s="124"/>
      <c r="F646" s="124"/>
      <c r="G646" s="124"/>
      <c r="H646" s="129">
        <v>5000</v>
      </c>
      <c r="I646" s="124"/>
      <c r="J646" s="124"/>
      <c r="K646" s="124" t="s">
        <v>195</v>
      </c>
      <c r="L646" s="124" t="s">
        <v>1029</v>
      </c>
      <c r="M646" s="124"/>
      <c r="N646" s="124"/>
      <c r="O646" s="175"/>
      <c r="P646" s="130" t="s">
        <v>700</v>
      </c>
    </row>
    <row r="647" spans="1:15" s="130" customFormat="1" ht="19.5" customHeight="1" hidden="1">
      <c r="A647" s="124"/>
      <c r="B647" s="124"/>
      <c r="C647" s="121" t="s">
        <v>500</v>
      </c>
      <c r="D647" s="128"/>
      <c r="E647" s="124"/>
      <c r="F647" s="124"/>
      <c r="G647" s="124"/>
      <c r="H647" s="129"/>
      <c r="I647" s="124"/>
      <c r="J647" s="124"/>
      <c r="K647" s="124"/>
      <c r="L647" s="124"/>
      <c r="M647" s="124"/>
      <c r="N647" s="124"/>
      <c r="O647" s="175"/>
    </row>
    <row r="648" spans="1:15" s="130" customFormat="1" ht="39" customHeight="1" hidden="1">
      <c r="A648" s="124"/>
      <c r="B648" s="124"/>
      <c r="C648" s="124" t="s">
        <v>203</v>
      </c>
      <c r="D648" s="128"/>
      <c r="E648" s="124"/>
      <c r="F648" s="124"/>
      <c r="G648" s="124"/>
      <c r="H648" s="129"/>
      <c r="I648" s="124"/>
      <c r="J648" s="124"/>
      <c r="K648" s="124"/>
      <c r="L648" s="124"/>
      <c r="M648" s="124"/>
      <c r="N648" s="124"/>
      <c r="O648" s="175"/>
    </row>
    <row r="649" spans="1:15" s="130" customFormat="1" ht="38.25" customHeight="1" hidden="1">
      <c r="A649" s="124"/>
      <c r="B649" s="124"/>
      <c r="C649" s="124" t="s">
        <v>204</v>
      </c>
      <c r="D649" s="128"/>
      <c r="E649" s="124"/>
      <c r="F649" s="124"/>
      <c r="G649" s="124"/>
      <c r="H649" s="129"/>
      <c r="I649" s="124"/>
      <c r="J649" s="124"/>
      <c r="K649" s="124"/>
      <c r="L649" s="124"/>
      <c r="M649" s="124"/>
      <c r="N649" s="124"/>
      <c r="O649" s="175"/>
    </row>
    <row r="650" spans="1:15" s="130" customFormat="1" ht="38.25" customHeight="1" hidden="1">
      <c r="A650" s="124"/>
      <c r="B650" s="124"/>
      <c r="C650" s="124" t="s">
        <v>205</v>
      </c>
      <c r="D650" s="128"/>
      <c r="E650" s="124"/>
      <c r="F650" s="124"/>
      <c r="G650" s="124"/>
      <c r="H650" s="129"/>
      <c r="I650" s="124"/>
      <c r="J650" s="124"/>
      <c r="K650" s="124"/>
      <c r="L650" s="124"/>
      <c r="M650" s="124"/>
      <c r="N650" s="124"/>
      <c r="O650" s="175"/>
    </row>
    <row r="651" spans="1:15" s="130" customFormat="1" ht="39.75" customHeight="1" hidden="1">
      <c r="A651" s="124"/>
      <c r="B651" s="124"/>
      <c r="C651" s="124" t="s">
        <v>206</v>
      </c>
      <c r="D651" s="128"/>
      <c r="E651" s="124"/>
      <c r="F651" s="124"/>
      <c r="G651" s="124"/>
      <c r="H651" s="129"/>
      <c r="I651" s="124"/>
      <c r="J651" s="124"/>
      <c r="K651" s="124"/>
      <c r="L651" s="124"/>
      <c r="M651" s="124"/>
      <c r="N651" s="124"/>
      <c r="O651" s="175"/>
    </row>
    <row r="652" spans="1:16" s="130" customFormat="1" ht="40.5" customHeight="1">
      <c r="A652" s="124">
        <v>123</v>
      </c>
      <c r="B652" s="124" t="s">
        <v>469</v>
      </c>
      <c r="C652" s="124" t="s">
        <v>207</v>
      </c>
      <c r="D652" s="128"/>
      <c r="E652" s="124"/>
      <c r="F652" s="124"/>
      <c r="G652" s="124"/>
      <c r="H652" s="129">
        <v>8000</v>
      </c>
      <c r="I652" s="124"/>
      <c r="J652" s="124"/>
      <c r="K652" s="124" t="s">
        <v>195</v>
      </c>
      <c r="L652" s="124" t="s">
        <v>1029</v>
      </c>
      <c r="M652" s="124"/>
      <c r="N652" s="124"/>
      <c r="O652" s="175"/>
      <c r="P652" s="130" t="s">
        <v>700</v>
      </c>
    </row>
    <row r="653" spans="1:15" s="130" customFormat="1" ht="19.5" customHeight="1" hidden="1">
      <c r="A653" s="124"/>
      <c r="B653" s="124"/>
      <c r="C653" s="121" t="s">
        <v>500</v>
      </c>
      <c r="D653" s="128"/>
      <c r="E653" s="124"/>
      <c r="F653" s="124"/>
      <c r="G653" s="124"/>
      <c r="H653" s="129"/>
      <c r="I653" s="124"/>
      <c r="J653" s="124"/>
      <c r="K653" s="124"/>
      <c r="L653" s="124"/>
      <c r="M653" s="124"/>
      <c r="N653" s="124"/>
      <c r="O653" s="175"/>
    </row>
    <row r="654" spans="1:15" s="130" customFormat="1" ht="38.25" customHeight="1" hidden="1">
      <c r="A654" s="124"/>
      <c r="B654" s="124"/>
      <c r="C654" s="124" t="s">
        <v>208</v>
      </c>
      <c r="D654" s="128"/>
      <c r="E654" s="124"/>
      <c r="F654" s="124"/>
      <c r="G654" s="124"/>
      <c r="H654" s="129"/>
      <c r="I654" s="124"/>
      <c r="J654" s="124"/>
      <c r="K654" s="124"/>
      <c r="L654" s="124"/>
      <c r="M654" s="124"/>
      <c r="N654" s="124"/>
      <c r="O654" s="175"/>
    </row>
    <row r="655" spans="1:15" s="130" customFormat="1" ht="19.5" customHeight="1" hidden="1">
      <c r="A655" s="124"/>
      <c r="B655" s="124"/>
      <c r="C655" s="124" t="s">
        <v>209</v>
      </c>
      <c r="D655" s="128"/>
      <c r="E655" s="124"/>
      <c r="F655" s="124"/>
      <c r="G655" s="124"/>
      <c r="H655" s="129"/>
      <c r="I655" s="124"/>
      <c r="J655" s="124"/>
      <c r="K655" s="124"/>
      <c r="L655" s="124"/>
      <c r="M655" s="124"/>
      <c r="N655" s="124"/>
      <c r="O655" s="175"/>
    </row>
    <row r="656" spans="1:15" s="130" customFormat="1" ht="37.5" customHeight="1" hidden="1">
      <c r="A656" s="124"/>
      <c r="B656" s="124"/>
      <c r="C656" s="124" t="s">
        <v>210</v>
      </c>
      <c r="D656" s="128"/>
      <c r="E656" s="124"/>
      <c r="F656" s="124"/>
      <c r="G656" s="124"/>
      <c r="H656" s="129"/>
      <c r="I656" s="124"/>
      <c r="J656" s="124"/>
      <c r="K656" s="124"/>
      <c r="L656" s="124"/>
      <c r="M656" s="124"/>
      <c r="N656" s="124"/>
      <c r="O656" s="175"/>
    </row>
    <row r="657" spans="1:15" s="130" customFormat="1" ht="37.5" customHeight="1" hidden="1">
      <c r="A657" s="124"/>
      <c r="B657" s="124"/>
      <c r="C657" s="124" t="s">
        <v>211</v>
      </c>
      <c r="D657" s="128"/>
      <c r="E657" s="124"/>
      <c r="F657" s="124"/>
      <c r="G657" s="124"/>
      <c r="H657" s="129"/>
      <c r="I657" s="124"/>
      <c r="J657" s="124"/>
      <c r="K657" s="124"/>
      <c r="L657" s="124"/>
      <c r="M657" s="124"/>
      <c r="N657" s="124"/>
      <c r="O657" s="175"/>
    </row>
    <row r="658" spans="1:15" s="130" customFormat="1" ht="40.5" customHeight="1" hidden="1">
      <c r="A658" s="124"/>
      <c r="B658" s="124"/>
      <c r="C658" s="124" t="s">
        <v>212</v>
      </c>
      <c r="D658" s="128"/>
      <c r="E658" s="124"/>
      <c r="F658" s="124"/>
      <c r="G658" s="124"/>
      <c r="H658" s="129"/>
      <c r="I658" s="124"/>
      <c r="J658" s="124"/>
      <c r="K658" s="124"/>
      <c r="L658" s="124"/>
      <c r="M658" s="124"/>
      <c r="N658" s="124"/>
      <c r="O658" s="175"/>
    </row>
    <row r="659" spans="1:17" s="130" customFormat="1" ht="41.25" customHeight="1">
      <c r="A659" s="124">
        <v>124</v>
      </c>
      <c r="B659" s="124" t="s">
        <v>469</v>
      </c>
      <c r="C659" s="124" t="s">
        <v>213</v>
      </c>
      <c r="D659" s="128"/>
      <c r="E659" s="124"/>
      <c r="F659" s="124"/>
      <c r="G659" s="124"/>
      <c r="H659" s="129">
        <v>4700</v>
      </c>
      <c r="I659" s="124"/>
      <c r="J659" s="141"/>
      <c r="K659" s="124" t="s">
        <v>214</v>
      </c>
      <c r="L659" s="124" t="s">
        <v>1029</v>
      </c>
      <c r="M659" s="124"/>
      <c r="N659" s="124"/>
      <c r="O659" s="175"/>
      <c r="P659" s="216" t="s">
        <v>215</v>
      </c>
      <c r="Q659" s="217"/>
    </row>
    <row r="660" spans="1:15" s="130" customFormat="1" ht="19.5" customHeight="1" hidden="1">
      <c r="A660" s="124"/>
      <c r="B660" s="124"/>
      <c r="C660" s="121" t="s">
        <v>500</v>
      </c>
      <c r="D660" s="128"/>
      <c r="E660" s="124"/>
      <c r="F660" s="124"/>
      <c r="G660" s="124"/>
      <c r="H660" s="129"/>
      <c r="I660" s="124"/>
      <c r="J660" s="124"/>
      <c r="K660" s="124" t="s">
        <v>216</v>
      </c>
      <c r="L660" s="124"/>
      <c r="M660" s="124"/>
      <c r="N660" s="124"/>
      <c r="O660" s="175"/>
    </row>
    <row r="661" spans="1:15" s="130" customFormat="1" ht="38.25" customHeight="1" hidden="1">
      <c r="A661" s="124"/>
      <c r="B661" s="124"/>
      <c r="C661" s="124" t="s">
        <v>217</v>
      </c>
      <c r="D661" s="128"/>
      <c r="E661" s="124"/>
      <c r="F661" s="124"/>
      <c r="G661" s="124"/>
      <c r="H661" s="129"/>
      <c r="I661" s="124"/>
      <c r="J661" s="124"/>
      <c r="K661" s="124"/>
      <c r="L661" s="124"/>
      <c r="M661" s="124"/>
      <c r="N661" s="124"/>
      <c r="O661" s="175"/>
    </row>
    <row r="662" spans="1:15" s="130" customFormat="1" ht="38.25" customHeight="1" hidden="1">
      <c r="A662" s="124"/>
      <c r="B662" s="124"/>
      <c r="C662" s="124" t="s">
        <v>218</v>
      </c>
      <c r="D662" s="128"/>
      <c r="E662" s="124"/>
      <c r="F662" s="124"/>
      <c r="G662" s="124"/>
      <c r="H662" s="129"/>
      <c r="I662" s="124"/>
      <c r="J662" s="124"/>
      <c r="K662" s="124"/>
      <c r="L662" s="124"/>
      <c r="M662" s="124"/>
      <c r="N662" s="124"/>
      <c r="O662" s="175"/>
    </row>
    <row r="663" spans="1:15" s="130" customFormat="1" ht="38.25" customHeight="1" hidden="1">
      <c r="A663" s="124"/>
      <c r="B663" s="124"/>
      <c r="C663" s="124" t="s">
        <v>219</v>
      </c>
      <c r="D663" s="128"/>
      <c r="E663" s="124"/>
      <c r="F663" s="124"/>
      <c r="G663" s="124"/>
      <c r="H663" s="129"/>
      <c r="I663" s="124"/>
      <c r="J663" s="124"/>
      <c r="K663" s="124"/>
      <c r="L663" s="124"/>
      <c r="M663" s="124"/>
      <c r="N663" s="124"/>
      <c r="O663" s="175"/>
    </row>
    <row r="664" spans="1:15" s="130" customFormat="1" ht="22.5" customHeight="1" hidden="1">
      <c r="A664" s="124"/>
      <c r="B664" s="124"/>
      <c r="C664" s="124" t="s">
        <v>220</v>
      </c>
      <c r="D664" s="128"/>
      <c r="E664" s="124"/>
      <c r="F664" s="124"/>
      <c r="G664" s="124"/>
      <c r="H664" s="129"/>
      <c r="I664" s="124"/>
      <c r="J664" s="124"/>
      <c r="K664" s="124"/>
      <c r="L664" s="124"/>
      <c r="M664" s="124"/>
      <c r="N664" s="124"/>
      <c r="O664" s="175"/>
    </row>
    <row r="665" spans="1:15" s="130" customFormat="1" ht="22.5" customHeight="1" hidden="1">
      <c r="A665" s="124"/>
      <c r="B665" s="124"/>
      <c r="C665" s="124" t="s">
        <v>221</v>
      </c>
      <c r="D665" s="128"/>
      <c r="E665" s="124"/>
      <c r="F665" s="124"/>
      <c r="G665" s="124"/>
      <c r="H665" s="129"/>
      <c r="I665" s="124"/>
      <c r="J665" s="124"/>
      <c r="K665" s="124"/>
      <c r="L665" s="124"/>
      <c r="M665" s="124"/>
      <c r="N665" s="124"/>
      <c r="O665" s="175"/>
    </row>
    <row r="666" spans="1:17" s="130" customFormat="1" ht="38.25" customHeight="1">
      <c r="A666" s="124">
        <v>125</v>
      </c>
      <c r="B666" s="124" t="s">
        <v>469</v>
      </c>
      <c r="C666" s="124" t="s">
        <v>222</v>
      </c>
      <c r="D666" s="128"/>
      <c r="E666" s="124"/>
      <c r="F666" s="124"/>
      <c r="G666" s="124"/>
      <c r="H666" s="129">
        <v>25000</v>
      </c>
      <c r="I666" s="124"/>
      <c r="J666" s="124"/>
      <c r="K666" s="124" t="s">
        <v>214</v>
      </c>
      <c r="L666" s="124" t="s">
        <v>1029</v>
      </c>
      <c r="M666" s="124"/>
      <c r="N666" s="124"/>
      <c r="O666" s="175"/>
      <c r="P666" s="216" t="s">
        <v>196</v>
      </c>
      <c r="Q666" s="217"/>
    </row>
    <row r="667" spans="1:15" s="130" customFormat="1" ht="21" customHeight="1" hidden="1">
      <c r="A667" s="124"/>
      <c r="B667" s="124"/>
      <c r="C667" s="121" t="s">
        <v>500</v>
      </c>
      <c r="D667" s="128"/>
      <c r="E667" s="124"/>
      <c r="F667" s="124"/>
      <c r="G667" s="124"/>
      <c r="H667" s="129"/>
      <c r="I667" s="124"/>
      <c r="J667" s="124"/>
      <c r="K667" s="124"/>
      <c r="L667" s="124"/>
      <c r="M667" s="124"/>
      <c r="N667" s="124"/>
      <c r="O667" s="175"/>
    </row>
    <row r="668" spans="1:15" s="130" customFormat="1" ht="38.25" customHeight="1" hidden="1">
      <c r="A668" s="124"/>
      <c r="B668" s="124"/>
      <c r="C668" s="124" t="s">
        <v>223</v>
      </c>
      <c r="D668" s="128"/>
      <c r="E668" s="124"/>
      <c r="F668" s="124"/>
      <c r="G668" s="124"/>
      <c r="H668" s="129"/>
      <c r="I668" s="124"/>
      <c r="J668" s="124"/>
      <c r="K668" s="124"/>
      <c r="L668" s="124"/>
      <c r="M668" s="124"/>
      <c r="N668" s="124"/>
      <c r="O668" s="175"/>
    </row>
    <row r="669" spans="1:15" s="130" customFormat="1" ht="38.25" customHeight="1" hidden="1">
      <c r="A669" s="124"/>
      <c r="B669" s="124"/>
      <c r="C669" s="124" t="s">
        <v>224</v>
      </c>
      <c r="D669" s="128"/>
      <c r="E669" s="124"/>
      <c r="F669" s="124"/>
      <c r="G669" s="124"/>
      <c r="H669" s="129"/>
      <c r="I669" s="124"/>
      <c r="J669" s="124"/>
      <c r="K669" s="124"/>
      <c r="L669" s="124"/>
      <c r="M669" s="124"/>
      <c r="N669" s="124"/>
      <c r="O669" s="175"/>
    </row>
    <row r="670" spans="1:15" s="130" customFormat="1" ht="38.25" customHeight="1" hidden="1">
      <c r="A670" s="124"/>
      <c r="B670" s="124"/>
      <c r="C670" s="124" t="s">
        <v>225</v>
      </c>
      <c r="D670" s="128"/>
      <c r="E670" s="124"/>
      <c r="F670" s="124"/>
      <c r="G670" s="124"/>
      <c r="H670" s="129"/>
      <c r="I670" s="124"/>
      <c r="J670" s="124"/>
      <c r="K670" s="124"/>
      <c r="L670" s="124"/>
      <c r="M670" s="124"/>
      <c r="N670" s="124"/>
      <c r="O670" s="175"/>
    </row>
    <row r="671" spans="1:15" s="130" customFormat="1" ht="57.75" customHeight="1" hidden="1">
      <c r="A671" s="124"/>
      <c r="B671" s="124"/>
      <c r="C671" s="124" t="s">
        <v>226</v>
      </c>
      <c r="D671" s="128"/>
      <c r="E671" s="124"/>
      <c r="F671" s="124"/>
      <c r="G671" s="124"/>
      <c r="H671" s="129"/>
      <c r="I671" s="124"/>
      <c r="J671" s="124"/>
      <c r="K671" s="124"/>
      <c r="L671" s="124"/>
      <c r="M671" s="124"/>
      <c r="N671" s="124"/>
      <c r="O671" s="175"/>
    </row>
    <row r="672" spans="1:15" s="130" customFormat="1" ht="38.25" customHeight="1" hidden="1">
      <c r="A672" s="124"/>
      <c r="B672" s="124"/>
      <c r="C672" s="124" t="s">
        <v>227</v>
      </c>
      <c r="D672" s="128"/>
      <c r="E672" s="124"/>
      <c r="F672" s="124"/>
      <c r="G672" s="124"/>
      <c r="H672" s="129"/>
      <c r="I672" s="124"/>
      <c r="J672" s="124"/>
      <c r="K672" s="124"/>
      <c r="L672" s="124"/>
      <c r="M672" s="124"/>
      <c r="N672" s="124"/>
      <c r="O672" s="175"/>
    </row>
    <row r="673" spans="1:15" s="130" customFormat="1" ht="38.25" customHeight="1" hidden="1">
      <c r="A673" s="124"/>
      <c r="B673" s="124"/>
      <c r="C673" s="124" t="s">
        <v>228</v>
      </c>
      <c r="D673" s="128"/>
      <c r="E673" s="124"/>
      <c r="F673" s="124"/>
      <c r="G673" s="124"/>
      <c r="H673" s="129"/>
      <c r="I673" s="124"/>
      <c r="J673" s="124"/>
      <c r="K673" s="124"/>
      <c r="L673" s="124"/>
      <c r="M673" s="124"/>
      <c r="N673" s="124"/>
      <c r="O673" s="175"/>
    </row>
    <row r="674" spans="1:15" s="130" customFormat="1" ht="38.25" customHeight="1" hidden="1">
      <c r="A674" s="124"/>
      <c r="B674" s="124"/>
      <c r="C674" s="124" t="s">
        <v>229</v>
      </c>
      <c r="D674" s="128"/>
      <c r="E674" s="124"/>
      <c r="F674" s="124"/>
      <c r="G674" s="124"/>
      <c r="H674" s="129"/>
      <c r="I674" s="124"/>
      <c r="J674" s="124"/>
      <c r="K674" s="124"/>
      <c r="L674" s="124"/>
      <c r="M674" s="124"/>
      <c r="N674" s="124"/>
      <c r="O674" s="175"/>
    </row>
    <row r="675" spans="1:15" s="130" customFormat="1" ht="19.5" customHeight="1" hidden="1">
      <c r="A675" s="124"/>
      <c r="B675" s="124"/>
      <c r="C675" s="124" t="s">
        <v>230</v>
      </c>
      <c r="D675" s="128"/>
      <c r="E675" s="124"/>
      <c r="F675" s="124"/>
      <c r="G675" s="124"/>
      <c r="H675" s="129"/>
      <c r="I675" s="124"/>
      <c r="J675" s="124"/>
      <c r="K675" s="124"/>
      <c r="L675" s="124"/>
      <c r="M675" s="124"/>
      <c r="N675" s="124"/>
      <c r="O675" s="175"/>
    </row>
    <row r="676" spans="1:21" s="130" customFormat="1" ht="19.5" customHeight="1">
      <c r="A676" s="124">
        <v>126</v>
      </c>
      <c r="B676" s="124" t="s">
        <v>469</v>
      </c>
      <c r="C676" s="124" t="s">
        <v>231</v>
      </c>
      <c r="D676" s="128">
        <v>4</v>
      </c>
      <c r="E676" s="124"/>
      <c r="F676" s="124"/>
      <c r="G676" s="124"/>
      <c r="H676" s="150">
        <v>35246795.08</v>
      </c>
      <c r="I676" s="124"/>
      <c r="J676" s="124"/>
      <c r="K676" s="124" t="s">
        <v>232</v>
      </c>
      <c r="L676" s="124" t="s">
        <v>1029</v>
      </c>
      <c r="M676" s="124"/>
      <c r="N676" s="124"/>
      <c r="O676" s="182">
        <v>11690894</v>
      </c>
      <c r="P676" s="187" t="s">
        <v>233</v>
      </c>
      <c r="Q676" s="187"/>
      <c r="R676" s="187"/>
      <c r="S676" s="187"/>
      <c r="T676" s="187"/>
      <c r="U676" s="187"/>
    </row>
    <row r="677" spans="1:15" s="130" customFormat="1" ht="19.5" customHeight="1" hidden="1">
      <c r="A677" s="124"/>
      <c r="B677" s="124"/>
      <c r="C677" s="121" t="s">
        <v>500</v>
      </c>
      <c r="D677" s="128"/>
      <c r="E677" s="124"/>
      <c r="F677" s="124"/>
      <c r="G677" s="124"/>
      <c r="H677" s="129"/>
      <c r="I677" s="124"/>
      <c r="J677" s="124"/>
      <c r="K677" s="124"/>
      <c r="L677" s="124"/>
      <c r="M677" s="124"/>
      <c r="N677" s="124"/>
      <c r="O677" s="175"/>
    </row>
    <row r="678" spans="1:15" s="130" customFormat="1" ht="39" customHeight="1" hidden="1">
      <c r="A678" s="124"/>
      <c r="B678" s="124"/>
      <c r="C678" s="124" t="s">
        <v>234</v>
      </c>
      <c r="D678" s="128"/>
      <c r="E678" s="124"/>
      <c r="F678" s="124"/>
      <c r="G678" s="124"/>
      <c r="H678" s="129"/>
      <c r="I678" s="124"/>
      <c r="J678" s="124"/>
      <c r="K678" s="124"/>
      <c r="L678" s="124"/>
      <c r="M678" s="124"/>
      <c r="N678" s="124"/>
      <c r="O678" s="175"/>
    </row>
    <row r="679" spans="1:15" s="130" customFormat="1" ht="19.5" customHeight="1" hidden="1">
      <c r="A679" s="124"/>
      <c r="B679" s="124"/>
      <c r="C679" s="124" t="s">
        <v>235</v>
      </c>
      <c r="D679" s="128"/>
      <c r="E679" s="124"/>
      <c r="F679" s="124"/>
      <c r="G679" s="124"/>
      <c r="H679" s="129"/>
      <c r="I679" s="124"/>
      <c r="J679" s="124"/>
      <c r="K679" s="124"/>
      <c r="L679" s="124"/>
      <c r="M679" s="124"/>
      <c r="N679" s="124"/>
      <c r="O679" s="175"/>
    </row>
    <row r="680" spans="1:15" s="130" customFormat="1" ht="19.5" customHeight="1" hidden="1">
      <c r="A680" s="124"/>
      <c r="B680" s="124"/>
      <c r="C680" s="124" t="s">
        <v>236</v>
      </c>
      <c r="D680" s="128"/>
      <c r="E680" s="124"/>
      <c r="F680" s="124"/>
      <c r="G680" s="124"/>
      <c r="H680" s="129"/>
      <c r="I680" s="124"/>
      <c r="J680" s="124"/>
      <c r="K680" s="124"/>
      <c r="L680" s="124"/>
      <c r="M680" s="124"/>
      <c r="N680" s="124"/>
      <c r="O680" s="175"/>
    </row>
    <row r="681" spans="1:15" s="130" customFormat="1" ht="58.5" customHeight="1" hidden="1">
      <c r="A681" s="124"/>
      <c r="B681" s="124"/>
      <c r="C681" s="124" t="s">
        <v>237</v>
      </c>
      <c r="D681" s="128"/>
      <c r="E681" s="124"/>
      <c r="F681" s="124"/>
      <c r="G681" s="124"/>
      <c r="H681" s="129"/>
      <c r="I681" s="124"/>
      <c r="J681" s="124"/>
      <c r="K681" s="124"/>
      <c r="L681" s="124"/>
      <c r="M681" s="124"/>
      <c r="N681" s="124"/>
      <c r="O681" s="175"/>
    </row>
    <row r="682" spans="1:15" s="130" customFormat="1" ht="59.25" customHeight="1" hidden="1">
      <c r="A682" s="124"/>
      <c r="B682" s="124"/>
      <c r="C682" s="124" t="s">
        <v>238</v>
      </c>
      <c r="D682" s="128"/>
      <c r="E682" s="124"/>
      <c r="F682" s="124"/>
      <c r="G682" s="124"/>
      <c r="H682" s="129"/>
      <c r="I682" s="124"/>
      <c r="J682" s="124"/>
      <c r="K682" s="124"/>
      <c r="L682" s="124"/>
      <c r="M682" s="124"/>
      <c r="N682" s="124"/>
      <c r="O682" s="175"/>
    </row>
    <row r="683" spans="1:15" s="130" customFormat="1" ht="38.25" customHeight="1" hidden="1">
      <c r="A683" s="124">
        <v>127</v>
      </c>
      <c r="B683" s="124" t="s">
        <v>469</v>
      </c>
      <c r="C683" s="124" t="s">
        <v>239</v>
      </c>
      <c r="D683" s="128">
        <v>3</v>
      </c>
      <c r="E683" s="124"/>
      <c r="F683" s="124"/>
      <c r="G683" s="124"/>
      <c r="H683" s="129"/>
      <c r="I683" s="124"/>
      <c r="J683" s="124"/>
      <c r="K683" s="124" t="s">
        <v>232</v>
      </c>
      <c r="L683" s="124"/>
      <c r="M683" s="124"/>
      <c r="N683" s="124"/>
      <c r="O683" s="175"/>
    </row>
    <row r="684" spans="1:15" s="130" customFormat="1" ht="19.5" customHeight="1" hidden="1">
      <c r="A684" s="124"/>
      <c r="B684" s="124"/>
      <c r="C684" s="121" t="s">
        <v>500</v>
      </c>
      <c r="D684" s="128"/>
      <c r="E684" s="124"/>
      <c r="F684" s="124"/>
      <c r="G684" s="124"/>
      <c r="H684" s="129"/>
      <c r="I684" s="124"/>
      <c r="J684" s="124"/>
      <c r="K684" s="124"/>
      <c r="L684" s="124"/>
      <c r="M684" s="124"/>
      <c r="N684" s="124"/>
      <c r="O684" s="175"/>
    </row>
    <row r="685" spans="1:15" s="130" customFormat="1" ht="40.5" customHeight="1" hidden="1">
      <c r="A685" s="124"/>
      <c r="B685" s="124"/>
      <c r="C685" s="124" t="s">
        <v>240</v>
      </c>
      <c r="D685" s="128"/>
      <c r="E685" s="124"/>
      <c r="F685" s="124"/>
      <c r="G685" s="124"/>
      <c r="H685" s="129"/>
      <c r="I685" s="124"/>
      <c r="J685" s="124"/>
      <c r="K685" s="124"/>
      <c r="L685" s="124"/>
      <c r="M685" s="124"/>
      <c r="N685" s="124"/>
      <c r="O685" s="175"/>
    </row>
    <row r="686" spans="1:15" s="130" customFormat="1" ht="37.5" customHeight="1" hidden="1">
      <c r="A686" s="124"/>
      <c r="B686" s="124"/>
      <c r="C686" s="124" t="s">
        <v>241</v>
      </c>
      <c r="D686" s="128"/>
      <c r="E686" s="124"/>
      <c r="F686" s="124"/>
      <c r="G686" s="124"/>
      <c r="H686" s="129"/>
      <c r="I686" s="124"/>
      <c r="J686" s="124"/>
      <c r="K686" s="124"/>
      <c r="L686" s="124"/>
      <c r="M686" s="124"/>
      <c r="N686" s="124"/>
      <c r="O686" s="175"/>
    </row>
    <row r="687" spans="1:15" s="130" customFormat="1" ht="37.5" customHeight="1" hidden="1">
      <c r="A687" s="124"/>
      <c r="B687" s="124"/>
      <c r="C687" s="124" t="s">
        <v>242</v>
      </c>
      <c r="D687" s="128"/>
      <c r="E687" s="124"/>
      <c r="F687" s="124"/>
      <c r="G687" s="124"/>
      <c r="H687" s="129"/>
      <c r="I687" s="124"/>
      <c r="J687" s="124"/>
      <c r="K687" s="124"/>
      <c r="L687" s="124"/>
      <c r="M687" s="124"/>
      <c r="N687" s="124"/>
      <c r="O687" s="175"/>
    </row>
    <row r="688" spans="1:15" s="130" customFormat="1" ht="38.25" customHeight="1" hidden="1">
      <c r="A688" s="124"/>
      <c r="B688" s="124"/>
      <c r="C688" s="124" t="s">
        <v>243</v>
      </c>
      <c r="D688" s="128"/>
      <c r="E688" s="124"/>
      <c r="F688" s="124"/>
      <c r="G688" s="124"/>
      <c r="H688" s="129"/>
      <c r="I688" s="124"/>
      <c r="J688" s="124"/>
      <c r="K688" s="124"/>
      <c r="L688" s="124"/>
      <c r="M688" s="124"/>
      <c r="N688" s="124"/>
      <c r="O688" s="175"/>
    </row>
    <row r="689" spans="1:15" s="130" customFormat="1" ht="38.25" customHeight="1" hidden="1">
      <c r="A689" s="124"/>
      <c r="B689" s="124"/>
      <c r="C689" s="124" t="s">
        <v>244</v>
      </c>
      <c r="D689" s="128"/>
      <c r="E689" s="124"/>
      <c r="F689" s="124"/>
      <c r="G689" s="124"/>
      <c r="H689" s="129"/>
      <c r="I689" s="124"/>
      <c r="J689" s="124"/>
      <c r="K689" s="124"/>
      <c r="L689" s="124"/>
      <c r="M689" s="124"/>
      <c r="N689" s="124"/>
      <c r="O689" s="175"/>
    </row>
    <row r="690" spans="1:17" s="136" customFormat="1" ht="20.25" customHeight="1">
      <c r="A690" s="131">
        <v>127</v>
      </c>
      <c r="B690" s="131" t="s">
        <v>469</v>
      </c>
      <c r="C690" s="144" t="s">
        <v>245</v>
      </c>
      <c r="D690" s="133">
        <v>4</v>
      </c>
      <c r="E690" s="131"/>
      <c r="F690" s="131"/>
      <c r="G690" s="131"/>
      <c r="H690" s="134"/>
      <c r="I690" s="131"/>
      <c r="J690" s="131"/>
      <c r="K690" s="131" t="s">
        <v>232</v>
      </c>
      <c r="L690" s="131"/>
      <c r="M690" s="131"/>
      <c r="N690" s="131"/>
      <c r="O690" s="176"/>
      <c r="P690" s="214" t="s">
        <v>246</v>
      </c>
      <c r="Q690" s="215"/>
    </row>
    <row r="691" spans="1:15" s="130" customFormat="1" ht="19.5" customHeight="1" hidden="1">
      <c r="A691" s="124"/>
      <c r="B691" s="124"/>
      <c r="C691" s="124"/>
      <c r="D691" s="128"/>
      <c r="E691" s="124"/>
      <c r="F691" s="124"/>
      <c r="G691" s="124"/>
      <c r="H691" s="129"/>
      <c r="I691" s="124"/>
      <c r="J691" s="124"/>
      <c r="K691" s="124"/>
      <c r="L691" s="124"/>
      <c r="M691" s="124"/>
      <c r="N691" s="124"/>
      <c r="O691" s="175"/>
    </row>
    <row r="692" spans="1:15" s="130" customFormat="1" ht="37.5" customHeight="1" hidden="1">
      <c r="A692" s="124">
        <v>129</v>
      </c>
      <c r="B692" s="124" t="s">
        <v>469</v>
      </c>
      <c r="C692" s="124" t="s">
        <v>247</v>
      </c>
      <c r="D692" s="128">
        <v>2</v>
      </c>
      <c r="E692" s="124"/>
      <c r="F692" s="124"/>
      <c r="G692" s="124"/>
      <c r="H692" s="129"/>
      <c r="I692" s="124"/>
      <c r="J692" s="124"/>
      <c r="K692" s="124" t="s">
        <v>232</v>
      </c>
      <c r="L692" s="124"/>
      <c r="M692" s="124"/>
      <c r="N692" s="124"/>
      <c r="O692" s="175"/>
    </row>
    <row r="693" spans="1:15" s="130" customFormat="1" ht="19.5" customHeight="1" hidden="1">
      <c r="A693" s="124"/>
      <c r="B693" s="124"/>
      <c r="C693" s="121" t="s">
        <v>500</v>
      </c>
      <c r="D693" s="128"/>
      <c r="E693" s="124"/>
      <c r="F693" s="124"/>
      <c r="G693" s="124"/>
      <c r="H693" s="129"/>
      <c r="I693" s="124"/>
      <c r="J693" s="124"/>
      <c r="K693" s="124"/>
      <c r="L693" s="124"/>
      <c r="M693" s="124"/>
      <c r="N693" s="124"/>
      <c r="O693" s="175"/>
    </row>
    <row r="694" spans="1:15" s="130" customFormat="1" ht="38.25" customHeight="1" hidden="1">
      <c r="A694" s="124"/>
      <c r="B694" s="124"/>
      <c r="C694" s="124" t="s">
        <v>248</v>
      </c>
      <c r="D694" s="128"/>
      <c r="E694" s="124"/>
      <c r="F694" s="124"/>
      <c r="G694" s="124"/>
      <c r="H694" s="129"/>
      <c r="I694" s="124"/>
      <c r="J694" s="124"/>
      <c r="K694" s="124"/>
      <c r="L694" s="124"/>
      <c r="M694" s="124"/>
      <c r="N694" s="124"/>
      <c r="O694" s="175"/>
    </row>
    <row r="695" spans="1:15" s="130" customFormat="1" ht="38.25" customHeight="1" hidden="1">
      <c r="A695" s="124"/>
      <c r="B695" s="124"/>
      <c r="C695" s="124" t="s">
        <v>249</v>
      </c>
      <c r="D695" s="128"/>
      <c r="E695" s="124"/>
      <c r="F695" s="124"/>
      <c r="G695" s="124"/>
      <c r="H695" s="129"/>
      <c r="I695" s="124"/>
      <c r="J695" s="124"/>
      <c r="K695" s="124"/>
      <c r="L695" s="124"/>
      <c r="M695" s="124"/>
      <c r="N695" s="124"/>
      <c r="O695" s="175"/>
    </row>
    <row r="696" spans="1:15" s="130" customFormat="1" ht="39" customHeight="1" hidden="1">
      <c r="A696" s="124"/>
      <c r="B696" s="124"/>
      <c r="C696" s="124" t="s">
        <v>250</v>
      </c>
      <c r="D696" s="128"/>
      <c r="E696" s="124"/>
      <c r="F696" s="124"/>
      <c r="G696" s="124"/>
      <c r="H696" s="129"/>
      <c r="I696" s="124"/>
      <c r="J696" s="124"/>
      <c r="K696" s="124"/>
      <c r="L696" s="124"/>
      <c r="M696" s="124"/>
      <c r="N696" s="124"/>
      <c r="O696" s="175"/>
    </row>
    <row r="697" spans="1:15" s="130" customFormat="1" ht="38.25" customHeight="1" hidden="1">
      <c r="A697" s="124"/>
      <c r="B697" s="124"/>
      <c r="C697" s="124" t="s">
        <v>251</v>
      </c>
      <c r="D697" s="128"/>
      <c r="E697" s="124"/>
      <c r="F697" s="124"/>
      <c r="G697" s="124"/>
      <c r="H697" s="129"/>
      <c r="I697" s="124"/>
      <c r="J697" s="124"/>
      <c r="K697" s="124"/>
      <c r="L697" s="124"/>
      <c r="M697" s="124"/>
      <c r="N697" s="124"/>
      <c r="O697" s="175"/>
    </row>
    <row r="698" spans="1:15" s="130" customFormat="1" ht="39" customHeight="1" hidden="1">
      <c r="A698" s="124"/>
      <c r="B698" s="124"/>
      <c r="C698" s="124" t="s">
        <v>252</v>
      </c>
      <c r="D698" s="128"/>
      <c r="E698" s="124"/>
      <c r="F698" s="124"/>
      <c r="G698" s="124"/>
      <c r="H698" s="129"/>
      <c r="I698" s="124"/>
      <c r="J698" s="124"/>
      <c r="K698" s="124"/>
      <c r="L698" s="124"/>
      <c r="M698" s="124"/>
      <c r="N698" s="124"/>
      <c r="O698" s="175"/>
    </row>
    <row r="699" spans="1:15" s="130" customFormat="1" ht="59.25" customHeight="1" hidden="1">
      <c r="A699" s="124">
        <v>128</v>
      </c>
      <c r="B699" s="124" t="s">
        <v>469</v>
      </c>
      <c r="C699" s="124" t="s">
        <v>253</v>
      </c>
      <c r="D699" s="128">
        <v>2</v>
      </c>
      <c r="E699" s="124"/>
      <c r="F699" s="124"/>
      <c r="G699" s="124"/>
      <c r="H699" s="129"/>
      <c r="I699" s="124"/>
      <c r="J699" s="124"/>
      <c r="K699" s="124" t="s">
        <v>570</v>
      </c>
      <c r="L699" s="124"/>
      <c r="M699" s="124"/>
      <c r="N699" s="124"/>
      <c r="O699" s="175"/>
    </row>
    <row r="700" spans="1:16" s="130" customFormat="1" ht="39" customHeight="1">
      <c r="A700" s="124">
        <v>128</v>
      </c>
      <c r="B700" s="124" t="s">
        <v>469</v>
      </c>
      <c r="C700" s="151" t="s">
        <v>254</v>
      </c>
      <c r="D700" s="128">
        <v>4</v>
      </c>
      <c r="E700" s="124"/>
      <c r="F700" s="124"/>
      <c r="G700" s="124"/>
      <c r="H700" s="129"/>
      <c r="I700" s="124"/>
      <c r="J700" s="124"/>
      <c r="K700" s="124" t="s">
        <v>255</v>
      </c>
      <c r="L700" s="124"/>
      <c r="M700" s="124"/>
      <c r="N700" s="124"/>
      <c r="O700" s="175"/>
      <c r="P700" s="130" t="s">
        <v>256</v>
      </c>
    </row>
    <row r="701" spans="1:15" s="130" customFormat="1" ht="19.5" customHeight="1" hidden="1">
      <c r="A701" s="124"/>
      <c r="B701" s="124"/>
      <c r="C701" s="124"/>
      <c r="D701" s="128"/>
      <c r="E701" s="124"/>
      <c r="F701" s="124"/>
      <c r="G701" s="124"/>
      <c r="H701" s="129"/>
      <c r="I701" s="124"/>
      <c r="J701" s="124"/>
      <c r="K701" s="124"/>
      <c r="L701" s="124"/>
      <c r="M701" s="124"/>
      <c r="N701" s="124"/>
      <c r="O701" s="175"/>
    </row>
    <row r="702" spans="1:15" s="130" customFormat="1" ht="38.25" customHeight="1">
      <c r="A702" s="124">
        <v>129</v>
      </c>
      <c r="B702" s="124" t="s">
        <v>469</v>
      </c>
      <c r="C702" s="124" t="s">
        <v>257</v>
      </c>
      <c r="D702" s="128">
        <v>2</v>
      </c>
      <c r="E702" s="124"/>
      <c r="F702" s="124"/>
      <c r="G702" s="124"/>
      <c r="H702" s="129">
        <v>21500</v>
      </c>
      <c r="I702" s="124"/>
      <c r="J702" s="124"/>
      <c r="K702" s="124" t="s">
        <v>687</v>
      </c>
      <c r="L702" s="124" t="s">
        <v>1029</v>
      </c>
      <c r="M702" s="124"/>
      <c r="N702" s="124"/>
      <c r="O702" s="183">
        <v>18500</v>
      </c>
    </row>
    <row r="703" spans="1:15" s="130" customFormat="1" ht="19.5" customHeight="1" hidden="1">
      <c r="A703" s="124"/>
      <c r="B703" s="124"/>
      <c r="C703" s="124"/>
      <c r="D703" s="128"/>
      <c r="E703" s="124"/>
      <c r="F703" s="124"/>
      <c r="G703" s="124"/>
      <c r="H703" s="129"/>
      <c r="I703" s="124"/>
      <c r="J703" s="124"/>
      <c r="K703" s="124"/>
      <c r="L703" s="124"/>
      <c r="M703" s="124"/>
      <c r="N703" s="124"/>
      <c r="O703" s="175"/>
    </row>
    <row r="704" spans="1:15" s="130" customFormat="1" ht="19.5" customHeight="1" hidden="1">
      <c r="A704" s="124"/>
      <c r="B704" s="124"/>
      <c r="C704" s="124"/>
      <c r="D704" s="128"/>
      <c r="E704" s="124"/>
      <c r="F704" s="124"/>
      <c r="G704" s="124"/>
      <c r="H704" s="129"/>
      <c r="I704" s="124"/>
      <c r="J704" s="124"/>
      <c r="K704" s="124"/>
      <c r="L704" s="124"/>
      <c r="M704" s="124"/>
      <c r="N704" s="124"/>
      <c r="O704" s="175"/>
    </row>
    <row r="705" spans="1:15" s="130" customFormat="1" ht="19.5" customHeight="1" hidden="1">
      <c r="A705" s="124"/>
      <c r="B705" s="124"/>
      <c r="C705" s="124"/>
      <c r="D705" s="128"/>
      <c r="E705" s="124"/>
      <c r="F705" s="124"/>
      <c r="G705" s="124"/>
      <c r="H705" s="129"/>
      <c r="I705" s="124"/>
      <c r="J705" s="124"/>
      <c r="K705" s="124"/>
      <c r="L705" s="124"/>
      <c r="M705" s="124"/>
      <c r="N705" s="124"/>
      <c r="O705" s="175"/>
    </row>
    <row r="706" spans="1:15" s="130" customFormat="1" ht="19.5" customHeight="1" hidden="1">
      <c r="A706" s="124"/>
      <c r="B706" s="124"/>
      <c r="C706" s="124"/>
      <c r="D706" s="128"/>
      <c r="E706" s="124"/>
      <c r="F706" s="124"/>
      <c r="G706" s="124"/>
      <c r="H706" s="129"/>
      <c r="I706" s="124"/>
      <c r="J706" s="124"/>
      <c r="K706" s="124"/>
      <c r="L706" s="124"/>
      <c r="M706" s="124"/>
      <c r="N706" s="124"/>
      <c r="O706" s="175"/>
    </row>
    <row r="707" spans="1:15" s="130" customFormat="1" ht="19.5" customHeight="1" hidden="1">
      <c r="A707" s="124"/>
      <c r="B707" s="124"/>
      <c r="C707" s="124"/>
      <c r="D707" s="128"/>
      <c r="E707" s="124"/>
      <c r="F707" s="124"/>
      <c r="G707" s="124"/>
      <c r="H707" s="129"/>
      <c r="I707" s="124"/>
      <c r="J707" s="124"/>
      <c r="K707" s="124"/>
      <c r="L707" s="124"/>
      <c r="M707" s="124"/>
      <c r="N707" s="124"/>
      <c r="O707" s="175"/>
    </row>
    <row r="708" spans="1:15" s="130" customFormat="1" ht="19.5" customHeight="1" hidden="1">
      <c r="A708" s="124"/>
      <c r="B708" s="124"/>
      <c r="C708" s="124"/>
      <c r="D708" s="128"/>
      <c r="E708" s="124"/>
      <c r="F708" s="124"/>
      <c r="G708" s="124"/>
      <c r="H708" s="129"/>
      <c r="I708" s="124"/>
      <c r="J708" s="124"/>
      <c r="K708" s="124"/>
      <c r="L708" s="124"/>
      <c r="M708" s="124"/>
      <c r="N708" s="124"/>
      <c r="O708" s="175"/>
    </row>
    <row r="709" spans="1:15" s="130" customFormat="1" ht="19.5" customHeight="1">
      <c r="A709" s="124"/>
      <c r="B709" s="124"/>
      <c r="C709" s="124"/>
      <c r="D709" s="128"/>
      <c r="E709" s="124"/>
      <c r="F709" s="124"/>
      <c r="G709" s="124"/>
      <c r="H709" s="129"/>
      <c r="I709" s="124"/>
      <c r="J709" s="124"/>
      <c r="K709" s="124"/>
      <c r="L709" s="124"/>
      <c r="M709" s="124"/>
      <c r="N709" s="124"/>
      <c r="O709" s="175"/>
    </row>
    <row r="710" spans="1:15" s="130" customFormat="1" ht="19.5" customHeight="1">
      <c r="A710" s="124"/>
      <c r="B710" s="124"/>
      <c r="C710" s="124"/>
      <c r="D710" s="128"/>
      <c r="E710" s="124"/>
      <c r="F710" s="124"/>
      <c r="G710" s="124"/>
      <c r="H710" s="129"/>
      <c r="I710" s="124"/>
      <c r="J710" s="124"/>
      <c r="K710" s="124"/>
      <c r="L710" s="184"/>
      <c r="M710" s="184"/>
      <c r="N710" s="184"/>
      <c r="O710" s="185"/>
    </row>
    <row r="711" spans="1:15" ht="19.5">
      <c r="A711" s="152"/>
      <c r="B711" s="152" t="s">
        <v>258</v>
      </c>
      <c r="C711" s="152" t="s">
        <v>259</v>
      </c>
      <c r="D711" s="152" t="s">
        <v>260</v>
      </c>
      <c r="E711" s="153"/>
      <c r="F711" s="153"/>
      <c r="G711" s="153"/>
      <c r="H711" s="154">
        <f>SUM(H8:H710)</f>
        <v>59868415.08</v>
      </c>
      <c r="I711" s="155">
        <f>SUM(I8:I710)</f>
        <v>7490595</v>
      </c>
      <c r="J711" s="155">
        <f>SUM(J8:J710)</f>
        <v>0</v>
      </c>
      <c r="K711" s="156">
        <f>H711+I711+J711</f>
        <v>67359010.08</v>
      </c>
      <c r="L711" s="157"/>
      <c r="M711" s="157"/>
      <c r="N711" s="157"/>
      <c r="O711" s="158">
        <f>SUM(O14:O710)</f>
        <v>13287304.5</v>
      </c>
    </row>
    <row r="712" spans="2:4" ht="18">
      <c r="B712" s="220" t="s">
        <v>261</v>
      </c>
      <c r="C712" s="220"/>
      <c r="D712" s="220"/>
    </row>
    <row r="713" spans="2:15" s="160" customFormat="1" ht="21" customHeight="1">
      <c r="B713" s="219" t="s">
        <v>262</v>
      </c>
      <c r="C713" s="219"/>
      <c r="D713" s="219"/>
      <c r="E713" s="219"/>
      <c r="G713" s="161" t="s">
        <v>263</v>
      </c>
      <c r="H713" s="162"/>
      <c r="I713" s="163"/>
      <c r="J713" s="163"/>
      <c r="O713" s="164"/>
    </row>
    <row r="714" spans="2:15" s="160" customFormat="1" ht="21" customHeight="1">
      <c r="B714" s="219" t="s">
        <v>264</v>
      </c>
      <c r="C714" s="219"/>
      <c r="D714" s="219"/>
      <c r="E714" s="219"/>
      <c r="G714" s="218" t="s">
        <v>265</v>
      </c>
      <c r="H714" s="218"/>
      <c r="I714" s="218"/>
      <c r="J714" s="218"/>
      <c r="O714" s="164"/>
    </row>
    <row r="715" spans="2:15" ht="18.75" customHeight="1">
      <c r="B715" s="219" t="s">
        <v>266</v>
      </c>
      <c r="C715" s="219"/>
      <c r="D715" s="219"/>
      <c r="H715" s="220" t="s">
        <v>267</v>
      </c>
      <c r="I715" s="220"/>
      <c r="J715" s="220"/>
      <c r="K715" s="220"/>
      <c r="L715" s="159"/>
      <c r="M715" s="159"/>
      <c r="N715" s="159"/>
      <c r="O715" s="165"/>
    </row>
    <row r="716" spans="2:15" ht="20.25" customHeight="1">
      <c r="B716" s="219" t="s">
        <v>268</v>
      </c>
      <c r="C716" s="219"/>
      <c r="D716" s="219"/>
      <c r="E716" s="108"/>
      <c r="H716" s="220" t="s">
        <v>269</v>
      </c>
      <c r="I716" s="220"/>
      <c r="J716" s="220"/>
      <c r="K716" s="220"/>
      <c r="L716" s="159"/>
      <c r="M716" s="159"/>
      <c r="N716" s="159"/>
      <c r="O716" s="165"/>
    </row>
    <row r="717" spans="8:15" ht="18">
      <c r="H717" s="186" t="s">
        <v>270</v>
      </c>
      <c r="I717" s="186"/>
      <c r="J717" s="186"/>
      <c r="K717" s="186"/>
      <c r="L717" s="166"/>
      <c r="M717" s="166"/>
      <c r="N717" s="166"/>
      <c r="O717" s="167"/>
    </row>
    <row r="721" ht="18">
      <c r="C721" s="107" t="s">
        <v>271</v>
      </c>
    </row>
    <row r="722" ht="18">
      <c r="C722" s="105" t="s">
        <v>272</v>
      </c>
    </row>
    <row r="723" ht="18">
      <c r="C723" s="105" t="s">
        <v>273</v>
      </c>
    </row>
    <row r="724" ht="18">
      <c r="C724" s="105" t="s">
        <v>274</v>
      </c>
    </row>
    <row r="725" ht="18">
      <c r="C725" s="168" t="s">
        <v>275</v>
      </c>
    </row>
    <row r="726" ht="18">
      <c r="C726" s="107" t="s">
        <v>276</v>
      </c>
    </row>
    <row r="727" ht="18">
      <c r="C727" s="105" t="s">
        <v>277</v>
      </c>
    </row>
    <row r="728" ht="18">
      <c r="C728" s="105" t="s">
        <v>278</v>
      </c>
    </row>
    <row r="729" ht="18">
      <c r="C729" s="168" t="s">
        <v>279</v>
      </c>
    </row>
  </sheetData>
  <sheetProtection/>
  <mergeCells count="43">
    <mergeCell ref="H717:K717"/>
    <mergeCell ref="P676:U676"/>
    <mergeCell ref="P690:Q690"/>
    <mergeCell ref="B712:D712"/>
    <mergeCell ref="B713:E713"/>
    <mergeCell ref="B714:E714"/>
    <mergeCell ref="B715:D715"/>
    <mergeCell ref="H715:K715"/>
    <mergeCell ref="B716:D716"/>
    <mergeCell ref="H716:K716"/>
    <mergeCell ref="P437:Q437"/>
    <mergeCell ref="P484:Q484"/>
    <mergeCell ref="G714:J714"/>
    <mergeCell ref="P487:Q487"/>
    <mergeCell ref="P491:Q491"/>
    <mergeCell ref="P496:Q496"/>
    <mergeCell ref="P633:Q633"/>
    <mergeCell ref="P659:Q659"/>
    <mergeCell ref="P666:Q666"/>
    <mergeCell ref="P330:Q330"/>
    <mergeCell ref="P345:Q345"/>
    <mergeCell ref="P350:Q350"/>
    <mergeCell ref="P380:Q380"/>
    <mergeCell ref="P187:Q187"/>
    <mergeCell ref="P212:Q212"/>
    <mergeCell ref="P250:Q250"/>
    <mergeCell ref="P256:Q256"/>
    <mergeCell ref="P133:R133"/>
    <mergeCell ref="P163:Q163"/>
    <mergeCell ref="P172:Q172"/>
    <mergeCell ref="P173:Q173"/>
    <mergeCell ref="M6:N6"/>
    <mergeCell ref="P24:R24"/>
    <mergeCell ref="P28:R28"/>
    <mergeCell ref="P105:Q105"/>
    <mergeCell ref="A6:A7"/>
    <mergeCell ref="B6:B7"/>
    <mergeCell ref="C6:C7"/>
    <mergeCell ref="E6:J6"/>
    <mergeCell ref="A1:K1"/>
    <mergeCell ref="A2:B2"/>
    <mergeCell ref="C2:H2"/>
    <mergeCell ref="C3:H3"/>
  </mergeCells>
  <printOptions/>
  <pageMargins left="0.17" right="0.17" top="0.3" bottom="0.29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64"/>
  <sheetViews>
    <sheetView tabSelected="1" zoomScalePageLayoutView="0" workbookViewId="0" topLeftCell="A10">
      <selection activeCell="I16" sqref="I16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977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ht="63">
      <c r="A6" s="49">
        <v>1</v>
      </c>
      <c r="B6" s="47" t="s">
        <v>955</v>
      </c>
      <c r="C6" s="48">
        <v>10720</v>
      </c>
      <c r="D6" s="49"/>
      <c r="E6" s="49" t="s">
        <v>988</v>
      </c>
      <c r="F6" s="47" t="s">
        <v>1024</v>
      </c>
    </row>
    <row r="7" spans="1:6" ht="21">
      <c r="A7" s="49">
        <v>2</v>
      </c>
      <c r="B7" s="46" t="s">
        <v>902</v>
      </c>
      <c r="C7" s="48">
        <v>40250</v>
      </c>
      <c r="D7" s="49" t="s">
        <v>988</v>
      </c>
      <c r="E7" s="46"/>
      <c r="F7" s="64">
        <v>31355</v>
      </c>
    </row>
    <row r="8" spans="1:6" ht="21">
      <c r="A8" s="190" t="s">
        <v>978</v>
      </c>
      <c r="B8" s="190"/>
      <c r="C8" s="54">
        <f>SUM(C6:C7)</f>
        <v>50970</v>
      </c>
      <c r="D8" s="46"/>
      <c r="E8" s="46"/>
      <c r="F8" s="64">
        <v>31355</v>
      </c>
    </row>
    <row r="9" spans="3:6" ht="42">
      <c r="C9" s="55" t="s">
        <v>974</v>
      </c>
      <c r="D9" s="46">
        <v>50</v>
      </c>
      <c r="E9" s="46"/>
      <c r="F9" s="46">
        <v>61.52</v>
      </c>
    </row>
    <row r="10" ht="21">
      <c r="A10" s="51" t="s">
        <v>986</v>
      </c>
    </row>
    <row r="11" spans="1:6" s="50" customFormat="1" ht="42">
      <c r="A11" s="55" t="s">
        <v>980</v>
      </c>
      <c r="B11" s="52" t="s">
        <v>981</v>
      </c>
      <c r="C11" s="52" t="s">
        <v>982</v>
      </c>
      <c r="D11" s="52" t="s">
        <v>983</v>
      </c>
      <c r="E11" s="52" t="s">
        <v>984</v>
      </c>
      <c r="F11" s="52" t="s">
        <v>987</v>
      </c>
    </row>
    <row r="12" spans="1:6" s="56" customFormat="1" ht="69.75" customHeight="1">
      <c r="A12" s="55">
        <v>1</v>
      </c>
      <c r="B12" s="58" t="s">
        <v>990</v>
      </c>
      <c r="C12" s="49"/>
      <c r="D12" s="49"/>
      <c r="E12" s="49" t="s">
        <v>988</v>
      </c>
      <c r="F12" s="49"/>
    </row>
    <row r="13" spans="1:6" s="56" customFormat="1" ht="63">
      <c r="A13" s="55">
        <v>2</v>
      </c>
      <c r="B13" s="58" t="s">
        <v>989</v>
      </c>
      <c r="C13" s="49" t="s">
        <v>988</v>
      </c>
      <c r="D13" s="49"/>
      <c r="E13" s="49"/>
      <c r="F13" s="49"/>
    </row>
    <row r="14" spans="1:6" s="56" customFormat="1" ht="21">
      <c r="A14" s="55"/>
      <c r="B14" s="49"/>
      <c r="C14" s="49"/>
      <c r="D14" s="49"/>
      <c r="E14" s="49"/>
      <c r="F14" s="49"/>
    </row>
    <row r="15" spans="1:6" s="56" customFormat="1" ht="21">
      <c r="A15" s="55"/>
      <c r="B15" s="49"/>
      <c r="C15" s="49"/>
      <c r="D15" s="49"/>
      <c r="E15" s="49"/>
      <c r="F15" s="49"/>
    </row>
    <row r="16" spans="1:6" s="56" customFormat="1" ht="21">
      <c r="A16" s="55"/>
      <c r="B16" s="49"/>
      <c r="C16" s="49"/>
      <c r="D16" s="49"/>
      <c r="E16" s="49"/>
      <c r="F16" s="49"/>
    </row>
    <row r="17" spans="1:6" s="56" customFormat="1" ht="21">
      <c r="A17" s="55"/>
      <c r="B17" s="49"/>
      <c r="C17" s="49"/>
      <c r="D17" s="49"/>
      <c r="E17" s="49"/>
      <c r="F17" s="49"/>
    </row>
    <row r="18" spans="1:6" s="56" customFormat="1" ht="21">
      <c r="A18" s="55"/>
      <c r="B18" s="49"/>
      <c r="C18" s="49"/>
      <c r="D18" s="49"/>
      <c r="E18" s="49"/>
      <c r="F18" s="49"/>
    </row>
    <row r="19" spans="1:6" s="56" customFormat="1" ht="21">
      <c r="A19" s="55"/>
      <c r="B19" s="49"/>
      <c r="C19" s="49"/>
      <c r="D19" s="49"/>
      <c r="E19" s="49"/>
      <c r="F19" s="49"/>
    </row>
    <row r="20" spans="1:6" s="56" customFormat="1" ht="21">
      <c r="A20" s="55"/>
      <c r="B20" s="49"/>
      <c r="C20" s="49"/>
      <c r="D20" s="49"/>
      <c r="E20" s="49"/>
      <c r="F20" s="49"/>
    </row>
    <row r="21" spans="1:6" ht="21">
      <c r="A21" s="46"/>
      <c r="B21" s="46"/>
      <c r="C21" s="46"/>
      <c r="D21" s="46"/>
      <c r="E21" s="46"/>
      <c r="F21" s="46"/>
    </row>
    <row r="22" spans="1:5" ht="21">
      <c r="A22" s="57"/>
      <c r="B22" s="53" t="s">
        <v>979</v>
      </c>
      <c r="C22" s="49">
        <v>50</v>
      </c>
      <c r="D22" s="57"/>
      <c r="E22" s="57"/>
    </row>
    <row r="23" ht="21">
      <c r="A23" s="51" t="s">
        <v>985</v>
      </c>
    </row>
    <row r="24" ht="21">
      <c r="A24" s="62" t="s">
        <v>991</v>
      </c>
    </row>
    <row r="25" ht="21">
      <c r="A25" s="60" t="s">
        <v>992</v>
      </c>
    </row>
    <row r="26" ht="21">
      <c r="A26" s="45" t="s">
        <v>993</v>
      </c>
    </row>
    <row r="27" ht="21">
      <c r="A27" s="45" t="s">
        <v>994</v>
      </c>
    </row>
    <row r="28" ht="21">
      <c r="A28" s="59" t="s">
        <v>1003</v>
      </c>
    </row>
    <row r="29" ht="21">
      <c r="A29" s="59" t="s">
        <v>1004</v>
      </c>
    </row>
    <row r="30" ht="21">
      <c r="A30" s="59" t="s">
        <v>1005</v>
      </c>
    </row>
    <row r="31" ht="21">
      <c r="A31" s="59"/>
    </row>
    <row r="32" ht="21">
      <c r="A32" s="59"/>
    </row>
    <row r="33" ht="21">
      <c r="A33" s="61" t="s">
        <v>995</v>
      </c>
    </row>
    <row r="34" ht="21">
      <c r="A34" s="63" t="s">
        <v>1021</v>
      </c>
    </row>
    <row r="35" ht="21">
      <c r="A35" s="63" t="s">
        <v>1022</v>
      </c>
    </row>
    <row r="36" ht="21">
      <c r="A36" s="63" t="s">
        <v>1023</v>
      </c>
    </row>
    <row r="37" ht="21">
      <c r="A37" s="63"/>
    </row>
    <row r="38" ht="21">
      <c r="A38" s="51" t="s">
        <v>996</v>
      </c>
    </row>
    <row r="39" ht="21">
      <c r="A39" s="62" t="s">
        <v>991</v>
      </c>
    </row>
    <row r="40" ht="21">
      <c r="A40" s="59" t="s">
        <v>1000</v>
      </c>
    </row>
    <row r="41" ht="21">
      <c r="A41" s="59" t="s">
        <v>1001</v>
      </c>
    </row>
    <row r="42" ht="21">
      <c r="A42" s="59" t="s">
        <v>998</v>
      </c>
    </row>
    <row r="43" ht="21">
      <c r="A43" s="59" t="s">
        <v>999</v>
      </c>
    </row>
    <row r="44" ht="21">
      <c r="A44" s="45" t="s">
        <v>1002</v>
      </c>
    </row>
    <row r="45" ht="21">
      <c r="A45" s="61" t="s">
        <v>995</v>
      </c>
    </row>
    <row r="46" spans="1:6" ht="21">
      <c r="A46" s="188" t="s">
        <v>1016</v>
      </c>
      <c r="B46" s="188"/>
      <c r="C46" s="188"/>
      <c r="D46" s="188"/>
      <c r="E46" s="188"/>
      <c r="F46" s="188"/>
    </row>
    <row r="47" ht="21">
      <c r="A47" s="45" t="s">
        <v>1012</v>
      </c>
    </row>
    <row r="48" ht="21">
      <c r="A48" s="45" t="s">
        <v>1009</v>
      </c>
    </row>
    <row r="49" ht="21">
      <c r="A49" s="45" t="s">
        <v>1010</v>
      </c>
    </row>
    <row r="50" ht="21">
      <c r="A50" s="45" t="s">
        <v>1011</v>
      </c>
    </row>
    <row r="51" ht="21">
      <c r="A51" s="45" t="s">
        <v>1014</v>
      </c>
    </row>
    <row r="52" ht="21">
      <c r="A52" s="45" t="s">
        <v>1013</v>
      </c>
    </row>
    <row r="53" ht="21">
      <c r="A53" s="63" t="s">
        <v>1015</v>
      </c>
    </row>
    <row r="54" ht="21">
      <c r="A54" s="63"/>
    </row>
    <row r="55" ht="21">
      <c r="A55" s="51" t="s">
        <v>997</v>
      </c>
    </row>
    <row r="56" ht="21">
      <c r="A56" s="62" t="s">
        <v>991</v>
      </c>
    </row>
    <row r="57" ht="21">
      <c r="A57" s="45" t="s">
        <v>1006</v>
      </c>
    </row>
    <row r="58" ht="21">
      <c r="A58" s="45" t="s">
        <v>1007</v>
      </c>
    </row>
    <row r="59" ht="21">
      <c r="A59" s="45" t="s">
        <v>1008</v>
      </c>
    </row>
    <row r="60" ht="21">
      <c r="A60" s="61" t="s">
        <v>995</v>
      </c>
    </row>
    <row r="61" ht="21">
      <c r="A61" s="45" t="s">
        <v>1017</v>
      </c>
    </row>
    <row r="62" ht="21">
      <c r="A62" s="45" t="s">
        <v>1018</v>
      </c>
    </row>
    <row r="63" ht="21">
      <c r="A63" s="45" t="s">
        <v>1019</v>
      </c>
    </row>
    <row r="64" ht="21">
      <c r="A64" s="45" t="s">
        <v>1020</v>
      </c>
    </row>
  </sheetData>
  <sheetProtection/>
  <mergeCells count="9">
    <mergeCell ref="A46:F46"/>
    <mergeCell ref="A1:F1"/>
    <mergeCell ref="A2:F2"/>
    <mergeCell ref="A8:B8"/>
    <mergeCell ref="D4:E4"/>
    <mergeCell ref="A4:A5"/>
    <mergeCell ref="B4:B5"/>
    <mergeCell ref="C4:C5"/>
    <mergeCell ref="F4:F5"/>
  </mergeCells>
  <printOptions/>
  <pageMargins left="0.4724409448818898" right="0.15748031496062992" top="0.3937007874015748" bottom="0.3937007874015748" header="0.31496062992125984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52"/>
  <sheetViews>
    <sheetView zoomScalePageLayoutView="0" workbookViewId="0" topLeftCell="A4">
      <selection activeCell="B13" sqref="B13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1040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ht="21">
      <c r="A6" s="49">
        <v>5</v>
      </c>
      <c r="B6" s="47" t="s">
        <v>1041</v>
      </c>
      <c r="C6" s="48"/>
      <c r="D6" s="46" t="s">
        <v>1029</v>
      </c>
      <c r="E6" s="46"/>
      <c r="F6" s="46"/>
    </row>
    <row r="7" spans="1:6" ht="21">
      <c r="A7" s="49">
        <v>6</v>
      </c>
      <c r="B7" s="46" t="s">
        <v>1042</v>
      </c>
      <c r="C7" s="48"/>
      <c r="D7" s="46" t="s">
        <v>1029</v>
      </c>
      <c r="E7" s="46"/>
      <c r="F7" s="46"/>
    </row>
    <row r="8" spans="1:6" ht="21">
      <c r="A8" s="49">
        <v>7</v>
      </c>
      <c r="B8" s="46" t="s">
        <v>1043</v>
      </c>
      <c r="C8" s="48">
        <v>18750</v>
      </c>
      <c r="D8" s="46" t="s">
        <v>1029</v>
      </c>
      <c r="E8" s="46"/>
      <c r="F8" s="46"/>
    </row>
    <row r="9" spans="1:6" ht="21">
      <c r="A9" s="49">
        <v>8</v>
      </c>
      <c r="B9" s="46" t="s">
        <v>1044</v>
      </c>
      <c r="C9" s="48">
        <v>25000</v>
      </c>
      <c r="D9" s="46" t="s">
        <v>1029</v>
      </c>
      <c r="E9" s="46"/>
      <c r="F9" s="46"/>
    </row>
    <row r="10" spans="1:6" ht="42">
      <c r="A10" s="49">
        <v>9</v>
      </c>
      <c r="B10" s="47" t="s">
        <v>1045</v>
      </c>
      <c r="C10" s="48">
        <v>6000</v>
      </c>
      <c r="D10" s="46" t="s">
        <v>1029</v>
      </c>
      <c r="E10" s="46"/>
      <c r="F10" s="46"/>
    </row>
    <row r="11" spans="1:6" ht="63">
      <c r="A11" s="49">
        <v>10</v>
      </c>
      <c r="B11" s="47" t="s">
        <v>1046</v>
      </c>
      <c r="C11" s="48"/>
      <c r="D11" s="46" t="s">
        <v>1029</v>
      </c>
      <c r="E11" s="46"/>
      <c r="F11" s="46"/>
    </row>
    <row r="12" spans="1:6" ht="21">
      <c r="A12" s="49">
        <v>11</v>
      </c>
      <c r="B12" s="47" t="s">
        <v>1047</v>
      </c>
      <c r="C12" s="48">
        <v>12000</v>
      </c>
      <c r="D12" s="46" t="s">
        <v>1029</v>
      </c>
      <c r="E12" s="46"/>
      <c r="F12" s="46"/>
    </row>
    <row r="13" spans="1:6" ht="21">
      <c r="A13" s="49">
        <v>12</v>
      </c>
      <c r="B13" s="47" t="s">
        <v>1048</v>
      </c>
      <c r="C13" s="48">
        <v>6000</v>
      </c>
      <c r="D13" s="46"/>
      <c r="E13" s="46" t="s">
        <v>1029</v>
      </c>
      <c r="F13" s="46"/>
    </row>
    <row r="14" spans="1:6" ht="21">
      <c r="A14" s="49">
        <v>13</v>
      </c>
      <c r="B14" s="47" t="s">
        <v>1049</v>
      </c>
      <c r="C14" s="48">
        <v>75000</v>
      </c>
      <c r="D14" s="46" t="s">
        <v>1029</v>
      </c>
      <c r="E14" s="46"/>
      <c r="F14" s="46"/>
    </row>
    <row r="15" spans="1:6" ht="21">
      <c r="A15" s="49">
        <v>14</v>
      </c>
      <c r="B15" s="47" t="s">
        <v>1050</v>
      </c>
      <c r="C15" s="48">
        <v>60000</v>
      </c>
      <c r="D15" s="46" t="s">
        <v>1029</v>
      </c>
      <c r="E15" s="46"/>
      <c r="F15" s="46"/>
    </row>
    <row r="16" spans="1:6" ht="42">
      <c r="A16" s="49">
        <v>15</v>
      </c>
      <c r="B16" s="47" t="s">
        <v>1051</v>
      </c>
      <c r="C16" s="48">
        <v>3000</v>
      </c>
      <c r="D16" s="46" t="s">
        <v>1029</v>
      </c>
      <c r="E16" s="46"/>
      <c r="F16" s="46"/>
    </row>
    <row r="17" spans="1:6" ht="21">
      <c r="A17" s="190" t="s">
        <v>978</v>
      </c>
      <c r="B17" s="190"/>
      <c r="C17" s="54">
        <f>SUM(C6:C16)</f>
        <v>205750</v>
      </c>
      <c r="D17" s="46"/>
      <c r="E17" s="46"/>
      <c r="F17" s="46"/>
    </row>
    <row r="18" spans="3:6" ht="42">
      <c r="C18" s="55" t="s">
        <v>974</v>
      </c>
      <c r="D18" s="49">
        <v>90.9</v>
      </c>
      <c r="E18" s="49">
        <v>9.1</v>
      </c>
      <c r="F18" s="46"/>
    </row>
    <row r="19" ht="21">
      <c r="A19" s="51" t="s">
        <v>986</v>
      </c>
    </row>
    <row r="20" spans="1:6" s="50" customFormat="1" ht="42">
      <c r="A20" s="55" t="s">
        <v>980</v>
      </c>
      <c r="B20" s="52" t="s">
        <v>981</v>
      </c>
      <c r="C20" s="52" t="s">
        <v>982</v>
      </c>
      <c r="D20" s="52" t="s">
        <v>983</v>
      </c>
      <c r="E20" s="52" t="s">
        <v>984</v>
      </c>
      <c r="F20" s="52" t="s">
        <v>987</v>
      </c>
    </row>
    <row r="21" spans="1:6" s="56" customFormat="1" ht="42">
      <c r="A21" s="55">
        <v>1</v>
      </c>
      <c r="B21" s="58" t="s">
        <v>1052</v>
      </c>
      <c r="C21" s="49" t="s">
        <v>1029</v>
      </c>
      <c r="D21" s="49"/>
      <c r="E21" s="49"/>
      <c r="F21" s="49"/>
    </row>
    <row r="22" spans="1:6" s="56" customFormat="1" ht="42">
      <c r="A22" s="55">
        <v>2</v>
      </c>
      <c r="B22" s="58" t="s">
        <v>1053</v>
      </c>
      <c r="C22" s="49" t="s">
        <v>1029</v>
      </c>
      <c r="D22" s="49"/>
      <c r="E22" s="49"/>
      <c r="F22" s="49"/>
    </row>
    <row r="23" spans="1:6" s="56" customFormat="1" ht="21">
      <c r="A23" s="55">
        <v>3</v>
      </c>
      <c r="B23" s="58" t="s">
        <v>1054</v>
      </c>
      <c r="C23" s="49" t="s">
        <v>1029</v>
      </c>
      <c r="D23" s="49"/>
      <c r="E23" s="49"/>
      <c r="F23" s="49"/>
    </row>
    <row r="24" spans="1:6" s="56" customFormat="1" ht="21">
      <c r="A24" s="55">
        <v>4</v>
      </c>
      <c r="B24" s="58" t="s">
        <v>1055</v>
      </c>
      <c r="C24" s="49" t="s">
        <v>1029</v>
      </c>
      <c r="D24" s="49"/>
      <c r="E24" s="49"/>
      <c r="F24" s="49"/>
    </row>
    <row r="25" spans="1:6" s="56" customFormat="1" ht="21">
      <c r="A25" s="55"/>
      <c r="B25" s="58"/>
      <c r="C25" s="49"/>
      <c r="D25" s="49"/>
      <c r="E25" s="49"/>
      <c r="F25" s="49"/>
    </row>
    <row r="26" spans="1:6" s="56" customFormat="1" ht="21">
      <c r="A26" s="55"/>
      <c r="B26" s="58"/>
      <c r="C26" s="49"/>
      <c r="D26" s="49"/>
      <c r="E26" s="49"/>
      <c r="F26" s="49"/>
    </row>
    <row r="27" spans="1:6" s="56" customFormat="1" ht="21">
      <c r="A27" s="55"/>
      <c r="B27" s="58"/>
      <c r="C27" s="49"/>
      <c r="D27" s="49"/>
      <c r="E27" s="49"/>
      <c r="F27" s="49"/>
    </row>
    <row r="28" spans="1:6" s="56" customFormat="1" ht="21">
      <c r="A28" s="55"/>
      <c r="B28" s="66"/>
      <c r="C28" s="49"/>
      <c r="D28" s="49"/>
      <c r="E28" s="49"/>
      <c r="F28" s="49"/>
    </row>
    <row r="29" spans="1:6" s="56" customFormat="1" ht="21">
      <c r="A29" s="55"/>
      <c r="B29" s="49"/>
      <c r="C29" s="49"/>
      <c r="D29" s="49"/>
      <c r="E29" s="49"/>
      <c r="F29" s="49"/>
    </row>
    <row r="30" spans="1:6" ht="21">
      <c r="A30" s="46"/>
      <c r="B30" s="46"/>
      <c r="C30" s="46"/>
      <c r="D30" s="46"/>
      <c r="E30" s="46"/>
      <c r="F30" s="46"/>
    </row>
    <row r="31" spans="1:5" ht="21">
      <c r="A31" s="57"/>
      <c r="B31" s="53" t="s">
        <v>979</v>
      </c>
      <c r="C31" s="46">
        <v>100</v>
      </c>
      <c r="D31" s="57"/>
      <c r="E31" s="57"/>
    </row>
    <row r="32" ht="21">
      <c r="A32" s="51" t="s">
        <v>985</v>
      </c>
    </row>
    <row r="33" ht="21">
      <c r="A33" s="45" t="s">
        <v>1025</v>
      </c>
    </row>
    <row r="34" ht="21">
      <c r="A34" s="45" t="s">
        <v>1025</v>
      </c>
    </row>
    <row r="35" ht="21">
      <c r="A35" s="45" t="s">
        <v>1025</v>
      </c>
    </row>
    <row r="36" ht="21">
      <c r="A36" s="45" t="s">
        <v>1025</v>
      </c>
    </row>
    <row r="37" ht="21" hidden="1">
      <c r="A37" s="45" t="s">
        <v>1025</v>
      </c>
    </row>
    <row r="38" ht="21">
      <c r="A38" s="45" t="s">
        <v>1025</v>
      </c>
    </row>
    <row r="39" ht="21">
      <c r="A39" s="51" t="s">
        <v>996</v>
      </c>
    </row>
    <row r="40" ht="21">
      <c r="A40" s="45" t="s">
        <v>1025</v>
      </c>
    </row>
    <row r="41" ht="21">
      <c r="A41" s="45" t="s">
        <v>1025</v>
      </c>
    </row>
    <row r="42" ht="21">
      <c r="A42" s="45" t="s">
        <v>1025</v>
      </c>
    </row>
    <row r="43" ht="21" hidden="1">
      <c r="A43" s="45" t="s">
        <v>1025</v>
      </c>
    </row>
    <row r="44" ht="21">
      <c r="A44" s="45" t="s">
        <v>1025</v>
      </c>
    </row>
    <row r="45" ht="21">
      <c r="A45" s="45" t="s">
        <v>1025</v>
      </c>
    </row>
    <row r="46" ht="21">
      <c r="A46" s="51" t="s">
        <v>997</v>
      </c>
    </row>
    <row r="47" ht="21">
      <c r="A47" s="45" t="s">
        <v>1025</v>
      </c>
    </row>
    <row r="48" ht="21">
      <c r="A48" s="45" t="s">
        <v>1025</v>
      </c>
    </row>
    <row r="49" ht="21">
      <c r="A49" s="45" t="s">
        <v>1025</v>
      </c>
    </row>
    <row r="50" ht="21">
      <c r="A50" s="45" t="s">
        <v>1025</v>
      </c>
    </row>
    <row r="51" ht="21">
      <c r="A51" s="45" t="s">
        <v>1025</v>
      </c>
    </row>
    <row r="52" ht="21">
      <c r="A52" s="45" t="s">
        <v>1025</v>
      </c>
    </row>
  </sheetData>
  <sheetProtection/>
  <mergeCells count="8">
    <mergeCell ref="A17:B17"/>
    <mergeCell ref="A1:F1"/>
    <mergeCell ref="A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43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1056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ht="21">
      <c r="A6" s="49">
        <v>3</v>
      </c>
      <c r="B6" s="47" t="s">
        <v>1057</v>
      </c>
      <c r="C6" s="48">
        <v>3350000</v>
      </c>
      <c r="D6" s="46"/>
      <c r="E6" s="46" t="s">
        <v>1029</v>
      </c>
      <c r="F6" s="46"/>
    </row>
    <row r="7" spans="1:6" ht="42">
      <c r="A7" s="49">
        <v>4</v>
      </c>
      <c r="B7" s="47" t="s">
        <v>1058</v>
      </c>
      <c r="C7" s="48">
        <v>350000</v>
      </c>
      <c r="D7" s="46" t="s">
        <v>1029</v>
      </c>
      <c r="E7" s="46"/>
      <c r="F7" s="48">
        <v>150000</v>
      </c>
    </row>
    <row r="8" spans="1:6" ht="21">
      <c r="A8" s="190" t="s">
        <v>978</v>
      </c>
      <c r="B8" s="190"/>
      <c r="C8" s="54">
        <f>SUM(C6:C7)</f>
        <v>3700000</v>
      </c>
      <c r="D8" s="46"/>
      <c r="E8" s="46"/>
      <c r="F8" s="46"/>
    </row>
    <row r="9" spans="3:6" ht="42">
      <c r="C9" s="55" t="s">
        <v>974</v>
      </c>
      <c r="D9" s="46">
        <v>50</v>
      </c>
      <c r="E9" s="46">
        <v>50</v>
      </c>
      <c r="F9" s="68">
        <f>F7/C8*100</f>
        <v>4.054054054054054</v>
      </c>
    </row>
    <row r="10" ht="21">
      <c r="A10" s="51" t="s">
        <v>986</v>
      </c>
    </row>
    <row r="11" spans="1:6" s="50" customFormat="1" ht="42">
      <c r="A11" s="55" t="s">
        <v>980</v>
      </c>
      <c r="B11" s="52" t="s">
        <v>981</v>
      </c>
      <c r="C11" s="52" t="s">
        <v>982</v>
      </c>
      <c r="D11" s="52" t="s">
        <v>983</v>
      </c>
      <c r="E11" s="52" t="s">
        <v>984</v>
      </c>
      <c r="F11" s="52" t="s">
        <v>987</v>
      </c>
    </row>
    <row r="12" spans="1:6" s="56" customFormat="1" ht="21">
      <c r="A12" s="55"/>
      <c r="B12" s="49"/>
      <c r="C12" s="49"/>
      <c r="D12" s="49"/>
      <c r="E12" s="49"/>
      <c r="F12" s="49"/>
    </row>
    <row r="13" spans="1:6" s="56" customFormat="1" ht="21">
      <c r="A13" s="55"/>
      <c r="B13" s="49"/>
      <c r="C13" s="49"/>
      <c r="D13" s="49"/>
      <c r="E13" s="49"/>
      <c r="F13" s="49"/>
    </row>
    <row r="14" spans="1:6" s="56" customFormat="1" ht="21">
      <c r="A14" s="55"/>
      <c r="B14" s="49"/>
      <c r="C14" s="49"/>
      <c r="D14" s="49"/>
      <c r="E14" s="49"/>
      <c r="F14" s="49"/>
    </row>
    <row r="15" spans="1:6" s="56" customFormat="1" ht="21">
      <c r="A15" s="55"/>
      <c r="B15" s="49"/>
      <c r="C15" s="49"/>
      <c r="D15" s="49"/>
      <c r="E15" s="49"/>
      <c r="F15" s="49"/>
    </row>
    <row r="16" spans="1:6" s="56" customFormat="1" ht="21">
      <c r="A16" s="55"/>
      <c r="B16" s="49"/>
      <c r="C16" s="49"/>
      <c r="D16" s="49"/>
      <c r="E16" s="49"/>
      <c r="F16" s="49"/>
    </row>
    <row r="17" spans="1:6" s="56" customFormat="1" ht="21" hidden="1">
      <c r="A17" s="55"/>
      <c r="B17" s="49"/>
      <c r="C17" s="49"/>
      <c r="D17" s="49"/>
      <c r="E17" s="49"/>
      <c r="F17" s="49"/>
    </row>
    <row r="18" spans="1:6" s="56" customFormat="1" ht="21" hidden="1">
      <c r="A18" s="55"/>
      <c r="B18" s="49"/>
      <c r="C18" s="49"/>
      <c r="D18" s="49"/>
      <c r="E18" s="49"/>
      <c r="F18" s="49"/>
    </row>
    <row r="19" spans="1:6" s="56" customFormat="1" ht="21" hidden="1">
      <c r="A19" s="55"/>
      <c r="B19" s="49"/>
      <c r="C19" s="49"/>
      <c r="D19" s="49"/>
      <c r="E19" s="49"/>
      <c r="F19" s="49"/>
    </row>
    <row r="20" spans="1:6" s="56" customFormat="1" ht="21" hidden="1">
      <c r="A20" s="55"/>
      <c r="B20" s="49"/>
      <c r="C20" s="49"/>
      <c r="D20" s="49"/>
      <c r="E20" s="49"/>
      <c r="F20" s="49"/>
    </row>
    <row r="21" spans="1:6" ht="21" hidden="1">
      <c r="A21" s="46"/>
      <c r="B21" s="46"/>
      <c r="C21" s="46"/>
      <c r="D21" s="46"/>
      <c r="E21" s="46"/>
      <c r="F21" s="46"/>
    </row>
    <row r="22" spans="1:5" ht="21">
      <c r="A22" s="57"/>
      <c r="B22" s="53" t="s">
        <v>979</v>
      </c>
      <c r="C22" s="46"/>
      <c r="D22" s="57"/>
      <c r="E22" s="57"/>
    </row>
    <row r="23" ht="21">
      <c r="A23" s="51" t="s">
        <v>985</v>
      </c>
    </row>
    <row r="24" ht="21">
      <c r="A24" s="45" t="s">
        <v>1059</v>
      </c>
    </row>
    <row r="25" ht="21">
      <c r="A25" s="45" t="s">
        <v>1025</v>
      </c>
    </row>
    <row r="26" ht="21">
      <c r="A26" s="45" t="s">
        <v>1025</v>
      </c>
    </row>
    <row r="27" ht="21">
      <c r="A27" s="45" t="s">
        <v>1025</v>
      </c>
    </row>
    <row r="28" ht="21" hidden="1">
      <c r="A28" s="45" t="s">
        <v>1025</v>
      </c>
    </row>
    <row r="29" ht="21">
      <c r="A29" s="45" t="s">
        <v>1025</v>
      </c>
    </row>
    <row r="30" ht="21">
      <c r="A30" s="51" t="s">
        <v>996</v>
      </c>
    </row>
    <row r="31" ht="21">
      <c r="A31" s="45" t="s">
        <v>1025</v>
      </c>
    </row>
    <row r="32" ht="21">
      <c r="A32" s="45" t="s">
        <v>1025</v>
      </c>
    </row>
    <row r="33" ht="21">
      <c r="A33" s="45" t="s">
        <v>1025</v>
      </c>
    </row>
    <row r="34" ht="21" hidden="1">
      <c r="A34" s="45" t="s">
        <v>1025</v>
      </c>
    </row>
    <row r="35" ht="21">
      <c r="A35" s="45" t="s">
        <v>1025</v>
      </c>
    </row>
    <row r="36" ht="21">
      <c r="A36" s="45" t="s">
        <v>1025</v>
      </c>
    </row>
    <row r="37" ht="21">
      <c r="A37" s="51" t="s">
        <v>997</v>
      </c>
    </row>
    <row r="38" ht="21">
      <c r="A38" s="45" t="s">
        <v>1025</v>
      </c>
    </row>
    <row r="39" ht="21">
      <c r="A39" s="45" t="s">
        <v>1025</v>
      </c>
    </row>
    <row r="40" ht="21">
      <c r="A40" s="45" t="s">
        <v>1025</v>
      </c>
    </row>
    <row r="41" ht="21">
      <c r="A41" s="45" t="s">
        <v>1025</v>
      </c>
    </row>
    <row r="42" ht="21">
      <c r="A42" s="45" t="s">
        <v>1025</v>
      </c>
    </row>
    <row r="43" ht="21">
      <c r="A43" s="45" t="s">
        <v>1025</v>
      </c>
    </row>
  </sheetData>
  <sheetProtection/>
  <mergeCells count="8">
    <mergeCell ref="A8:B8"/>
    <mergeCell ref="A1:F1"/>
    <mergeCell ref="A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52"/>
  <sheetViews>
    <sheetView zoomScalePageLayoutView="0" workbookViewId="0" topLeftCell="A4">
      <selection activeCell="F16" sqref="F16"/>
    </sheetView>
  </sheetViews>
  <sheetFormatPr defaultColWidth="9.00390625" defaultRowHeight="14.25"/>
  <cols>
    <col min="1" max="1" width="7.75390625" style="45" customWidth="1"/>
    <col min="2" max="2" width="33.75390625" style="45" customWidth="1"/>
    <col min="3" max="3" width="10.375" style="45" customWidth="1"/>
    <col min="4" max="5" width="10.00390625" style="45" customWidth="1"/>
    <col min="6" max="6" width="12.12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1326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s="51" customFormat="1" ht="21">
      <c r="A6" s="75">
        <v>16</v>
      </c>
      <c r="B6" s="83" t="s">
        <v>1327</v>
      </c>
      <c r="C6" s="84">
        <v>42650</v>
      </c>
      <c r="D6" s="85" t="s">
        <v>1029</v>
      </c>
      <c r="E6" s="52"/>
      <c r="F6" s="84">
        <v>41181</v>
      </c>
    </row>
    <row r="7" spans="1:6" s="51" customFormat="1" ht="21">
      <c r="A7" s="65"/>
      <c r="B7" s="83" t="s">
        <v>1329</v>
      </c>
      <c r="C7" s="65"/>
      <c r="D7" s="52"/>
      <c r="E7" s="52"/>
      <c r="F7" s="65"/>
    </row>
    <row r="8" spans="1:6" s="51" customFormat="1" ht="21">
      <c r="A8" s="65"/>
      <c r="B8" s="83" t="s">
        <v>1330</v>
      </c>
      <c r="C8" s="65"/>
      <c r="D8" s="52"/>
      <c r="E8" s="52"/>
      <c r="F8" s="65"/>
    </row>
    <row r="9" spans="1:6" s="51" customFormat="1" ht="21">
      <c r="A9" s="65"/>
      <c r="B9" s="83"/>
      <c r="C9" s="65"/>
      <c r="D9" s="52"/>
      <c r="E9" s="52"/>
      <c r="F9" s="65"/>
    </row>
    <row r="10" spans="1:6" s="51" customFormat="1" ht="21">
      <c r="A10" s="75">
        <v>17</v>
      </c>
      <c r="B10" s="83" t="s">
        <v>1331</v>
      </c>
      <c r="C10" s="84">
        <v>5000</v>
      </c>
      <c r="D10" s="85" t="s">
        <v>1029</v>
      </c>
      <c r="E10" s="52"/>
      <c r="F10" s="86">
        <v>0</v>
      </c>
    </row>
    <row r="11" spans="1:6" ht="21">
      <c r="A11" s="49"/>
      <c r="B11" s="47" t="s">
        <v>1332</v>
      </c>
      <c r="C11" s="77"/>
      <c r="D11" s="46"/>
      <c r="E11" s="46"/>
      <c r="F11" s="46"/>
    </row>
    <row r="12" spans="1:6" ht="21">
      <c r="A12" s="49"/>
      <c r="B12" s="47"/>
      <c r="C12" s="77"/>
      <c r="D12" s="46"/>
      <c r="E12" s="46"/>
      <c r="F12" s="46"/>
    </row>
    <row r="13" spans="1:6" ht="21">
      <c r="A13" s="49">
        <v>18</v>
      </c>
      <c r="B13" s="47" t="s">
        <v>1333</v>
      </c>
      <c r="C13" s="87">
        <v>2000</v>
      </c>
      <c r="D13" s="85" t="s">
        <v>1029</v>
      </c>
      <c r="E13" s="46"/>
      <c r="F13" s="46">
        <v>0</v>
      </c>
    </row>
    <row r="14" spans="1:6" ht="21">
      <c r="A14" s="49"/>
      <c r="B14" s="47"/>
      <c r="C14" s="77"/>
      <c r="D14" s="46"/>
      <c r="E14" s="46"/>
      <c r="F14" s="46"/>
    </row>
    <row r="15" spans="1:6" ht="21">
      <c r="A15" s="49"/>
      <c r="B15" s="47"/>
      <c r="C15" s="77"/>
      <c r="D15" s="46"/>
      <c r="E15" s="46"/>
      <c r="F15" s="46"/>
    </row>
    <row r="16" spans="1:6" ht="21">
      <c r="A16" s="190" t="s">
        <v>978</v>
      </c>
      <c r="B16" s="190"/>
      <c r="C16" s="77">
        <f>SUM(C6:C15)</f>
        <v>49650</v>
      </c>
      <c r="D16" s="46"/>
      <c r="E16" s="46"/>
      <c r="F16" s="48">
        <f>SUM(F6:F11)</f>
        <v>41181</v>
      </c>
    </row>
    <row r="17" spans="3:6" ht="36">
      <c r="C17" s="88" t="s">
        <v>974</v>
      </c>
      <c r="D17" s="46"/>
      <c r="E17" s="46"/>
      <c r="F17" s="89">
        <v>82.94</v>
      </c>
    </row>
    <row r="18" ht="21">
      <c r="A18" s="51" t="s">
        <v>986</v>
      </c>
    </row>
    <row r="19" spans="1:6" s="50" customFormat="1" ht="42">
      <c r="A19" s="55" t="s">
        <v>980</v>
      </c>
      <c r="B19" s="52" t="s">
        <v>981</v>
      </c>
      <c r="C19" s="52" t="s">
        <v>982</v>
      </c>
      <c r="D19" s="52" t="s">
        <v>983</v>
      </c>
      <c r="E19" s="52" t="s">
        <v>984</v>
      </c>
      <c r="F19" s="52" t="s">
        <v>987</v>
      </c>
    </row>
    <row r="20" spans="1:6" s="56" customFormat="1" ht="21">
      <c r="A20" s="55">
        <v>16</v>
      </c>
      <c r="B20" s="66" t="s">
        <v>1334</v>
      </c>
      <c r="C20" s="49"/>
      <c r="D20" s="49"/>
      <c r="E20" s="85" t="s">
        <v>1328</v>
      </c>
      <c r="F20" s="90" t="s">
        <v>1335</v>
      </c>
    </row>
    <row r="21" spans="1:6" s="56" customFormat="1" ht="21">
      <c r="A21" s="55"/>
      <c r="B21" s="66" t="s">
        <v>1336</v>
      </c>
      <c r="C21" s="49"/>
      <c r="D21" s="49"/>
      <c r="E21" s="49"/>
      <c r="F21" s="49"/>
    </row>
    <row r="22" spans="1:6" s="56" customFormat="1" ht="21">
      <c r="A22" s="55"/>
      <c r="B22" s="66"/>
      <c r="C22" s="49"/>
      <c r="D22" s="49"/>
      <c r="E22" s="49"/>
      <c r="F22" s="49"/>
    </row>
    <row r="23" spans="1:6" s="56" customFormat="1" ht="21">
      <c r="A23" s="55">
        <v>17</v>
      </c>
      <c r="B23" s="66" t="s">
        <v>1337</v>
      </c>
      <c r="C23" s="85" t="s">
        <v>1328</v>
      </c>
      <c r="D23" s="49"/>
      <c r="E23" s="49"/>
      <c r="F23" s="49"/>
    </row>
    <row r="24" spans="1:6" s="56" customFormat="1" ht="21">
      <c r="A24" s="55"/>
      <c r="B24" s="66" t="s">
        <v>1338</v>
      </c>
      <c r="C24" s="49"/>
      <c r="D24" s="49"/>
      <c r="E24" s="49"/>
      <c r="F24" s="49"/>
    </row>
    <row r="25" spans="1:6" s="56" customFormat="1" ht="21">
      <c r="A25" s="55"/>
      <c r="B25" s="66"/>
      <c r="C25" s="49"/>
      <c r="D25" s="49"/>
      <c r="E25" s="49"/>
      <c r="F25" s="49"/>
    </row>
    <row r="26" spans="1:6" s="56" customFormat="1" ht="21">
      <c r="A26" s="55">
        <v>18</v>
      </c>
      <c r="B26" s="66" t="s">
        <v>1339</v>
      </c>
      <c r="C26" s="85" t="s">
        <v>1328</v>
      </c>
      <c r="D26" s="49"/>
      <c r="E26" s="49"/>
      <c r="F26" s="49"/>
    </row>
    <row r="27" spans="1:6" s="56" customFormat="1" ht="21">
      <c r="A27" s="55"/>
      <c r="B27" s="49"/>
      <c r="C27" s="49"/>
      <c r="D27" s="49"/>
      <c r="E27" s="49"/>
      <c r="F27" s="49"/>
    </row>
    <row r="28" spans="1:6" s="56" customFormat="1" ht="21" hidden="1">
      <c r="A28" s="55"/>
      <c r="B28" s="49"/>
      <c r="C28" s="49"/>
      <c r="D28" s="49"/>
      <c r="E28" s="49"/>
      <c r="F28" s="49"/>
    </row>
    <row r="29" spans="1:6" s="56" customFormat="1" ht="21" hidden="1">
      <c r="A29" s="55"/>
      <c r="B29" s="49"/>
      <c r="C29" s="49"/>
      <c r="D29" s="49"/>
      <c r="E29" s="49"/>
      <c r="F29" s="49"/>
    </row>
    <row r="30" spans="1:6" s="56" customFormat="1" ht="21" hidden="1">
      <c r="A30" s="55"/>
      <c r="B30" s="49"/>
      <c r="C30" s="49"/>
      <c r="D30" s="49"/>
      <c r="E30" s="49"/>
      <c r="F30" s="49"/>
    </row>
    <row r="31" spans="1:6" s="56" customFormat="1" ht="21" hidden="1">
      <c r="A31" s="55"/>
      <c r="B31" s="49"/>
      <c r="C31" s="49"/>
      <c r="D31" s="49"/>
      <c r="E31" s="49"/>
      <c r="F31" s="49"/>
    </row>
    <row r="32" spans="1:6" ht="21" hidden="1">
      <c r="A32" s="46"/>
      <c r="B32" s="46"/>
      <c r="C32" s="46"/>
      <c r="D32" s="46"/>
      <c r="E32" s="46"/>
      <c r="F32" s="46"/>
    </row>
    <row r="33" spans="1:5" ht="21">
      <c r="A33" s="57"/>
      <c r="B33" s="53" t="s">
        <v>979</v>
      </c>
      <c r="C33" s="46">
        <v>66.66</v>
      </c>
      <c r="D33" s="57"/>
      <c r="E33" s="57"/>
    </row>
    <row r="34" ht="21">
      <c r="A34" s="51" t="s">
        <v>985</v>
      </c>
    </row>
    <row r="35" ht="21">
      <c r="A35" s="45" t="s">
        <v>1340</v>
      </c>
    </row>
    <row r="36" ht="21">
      <c r="A36" s="45" t="s">
        <v>1341</v>
      </c>
    </row>
    <row r="37" ht="21">
      <c r="A37" s="45" t="s">
        <v>1342</v>
      </c>
    </row>
    <row r="38" ht="21">
      <c r="A38" s="45" t="s">
        <v>1343</v>
      </c>
    </row>
    <row r="39" ht="21">
      <c r="A39" s="45" t="s">
        <v>1344</v>
      </c>
    </row>
    <row r="40" ht="21">
      <c r="A40" s="45" t="s">
        <v>1345</v>
      </c>
    </row>
    <row r="42" ht="21">
      <c r="A42" s="51" t="s">
        <v>996</v>
      </c>
    </row>
    <row r="43" ht="21">
      <c r="A43" s="45" t="s">
        <v>1346</v>
      </c>
    </row>
    <row r="44" ht="21">
      <c r="A44" s="45" t="s">
        <v>1347</v>
      </c>
    </row>
    <row r="45" ht="21">
      <c r="A45" s="45" t="s">
        <v>1348</v>
      </c>
    </row>
    <row r="46" ht="21">
      <c r="A46" s="45" t="s">
        <v>1349</v>
      </c>
    </row>
    <row r="47" ht="21">
      <c r="A47" s="45" t="s">
        <v>1350</v>
      </c>
    </row>
    <row r="48" ht="21" hidden="1">
      <c r="A48" s="45" t="s">
        <v>1025</v>
      </c>
    </row>
    <row r="50" ht="21">
      <c r="A50" s="51" t="s">
        <v>997</v>
      </c>
    </row>
    <row r="51" ht="21">
      <c r="A51" s="45" t="s">
        <v>1351</v>
      </c>
    </row>
    <row r="52" ht="21">
      <c r="A52" s="45" t="s">
        <v>1352</v>
      </c>
    </row>
  </sheetData>
  <sheetProtection/>
  <mergeCells count="8">
    <mergeCell ref="A16:B16"/>
    <mergeCell ref="A1:F1"/>
    <mergeCell ref="A2:F2"/>
    <mergeCell ref="A4:A5"/>
    <mergeCell ref="B4:B5"/>
    <mergeCell ref="C4:C5"/>
    <mergeCell ref="D4:E4"/>
    <mergeCell ref="F4:F5"/>
  </mergeCells>
  <printOptions/>
  <pageMargins left="0.7" right="0.18" top="0.46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"/>
  <sheetViews>
    <sheetView zoomScalePageLayoutView="0" workbookViewId="0" topLeftCell="A10">
      <selection activeCell="D11" sqref="D11"/>
    </sheetView>
  </sheetViews>
  <sheetFormatPr defaultColWidth="9.00390625" defaultRowHeight="14.25"/>
  <cols>
    <col min="1" max="1" width="7.75390625" style="45" customWidth="1"/>
    <col min="2" max="2" width="34.875" style="45" customWidth="1"/>
    <col min="3" max="3" width="12.625" style="45" customWidth="1"/>
    <col min="4" max="5" width="10.00390625" style="45" customWidth="1"/>
    <col min="6" max="6" width="13.375" style="45" customWidth="1"/>
    <col min="7" max="16384" width="9.00390625" style="45" customWidth="1"/>
  </cols>
  <sheetData>
    <row r="1" spans="1:6" ht="21">
      <c r="A1" s="189" t="s">
        <v>968</v>
      </c>
      <c r="B1" s="189"/>
      <c r="C1" s="189"/>
      <c r="D1" s="189"/>
      <c r="E1" s="189"/>
      <c r="F1" s="189"/>
    </row>
    <row r="2" spans="1:6" ht="21">
      <c r="A2" s="189" t="s">
        <v>1162</v>
      </c>
      <c r="B2" s="189"/>
      <c r="C2" s="189"/>
      <c r="D2" s="189"/>
      <c r="E2" s="189"/>
      <c r="F2" s="189"/>
    </row>
    <row r="3" ht="21">
      <c r="A3" s="51" t="s">
        <v>969</v>
      </c>
    </row>
    <row r="4" spans="1:6" ht="21">
      <c r="A4" s="191" t="s">
        <v>880</v>
      </c>
      <c r="B4" s="191" t="s">
        <v>970</v>
      </c>
      <c r="C4" s="191" t="s">
        <v>972</v>
      </c>
      <c r="D4" s="190" t="s">
        <v>971</v>
      </c>
      <c r="E4" s="190"/>
      <c r="F4" s="191" t="s">
        <v>973</v>
      </c>
    </row>
    <row r="5" spans="1:6" s="51" customFormat="1" ht="21">
      <c r="A5" s="191"/>
      <c r="B5" s="191"/>
      <c r="C5" s="191"/>
      <c r="D5" s="52" t="s">
        <v>975</v>
      </c>
      <c r="E5" s="52" t="s">
        <v>976</v>
      </c>
      <c r="F5" s="191"/>
    </row>
    <row r="6" spans="1:6" ht="42">
      <c r="A6" s="49">
        <v>22</v>
      </c>
      <c r="B6" s="47" t="s">
        <v>1163</v>
      </c>
      <c r="C6" s="48"/>
      <c r="D6" s="46" t="s">
        <v>1029</v>
      </c>
      <c r="E6" s="46"/>
      <c r="F6" s="46"/>
    </row>
    <row r="7" spans="1:6" ht="42">
      <c r="A7" s="49">
        <v>23</v>
      </c>
      <c r="B7" s="47" t="s">
        <v>1164</v>
      </c>
      <c r="C7" s="48">
        <v>50000</v>
      </c>
      <c r="D7" s="46"/>
      <c r="E7" s="46" t="s">
        <v>1029</v>
      </c>
      <c r="F7" s="46"/>
    </row>
    <row r="8" spans="1:6" ht="42">
      <c r="A8" s="49">
        <v>24</v>
      </c>
      <c r="B8" s="47" t="s">
        <v>1165</v>
      </c>
      <c r="C8" s="48">
        <v>10000</v>
      </c>
      <c r="D8" s="46" t="s">
        <v>1029</v>
      </c>
      <c r="E8" s="46"/>
      <c r="F8" s="46"/>
    </row>
    <row r="9" spans="1:6" ht="63">
      <c r="A9" s="49">
        <v>25</v>
      </c>
      <c r="B9" s="47" t="s">
        <v>1166</v>
      </c>
      <c r="C9" s="48">
        <v>50000</v>
      </c>
      <c r="D9" s="46" t="s">
        <v>1029</v>
      </c>
      <c r="E9" s="46"/>
      <c r="F9" s="46"/>
    </row>
    <row r="10" spans="1:6" ht="21">
      <c r="A10" s="49">
        <v>26</v>
      </c>
      <c r="B10" s="47" t="s">
        <v>1167</v>
      </c>
      <c r="C10" s="48">
        <v>2000</v>
      </c>
      <c r="D10" s="46"/>
      <c r="E10" s="46" t="s">
        <v>1029</v>
      </c>
      <c r="F10" s="46"/>
    </row>
    <row r="11" spans="1:6" ht="84">
      <c r="A11" s="49">
        <v>27</v>
      </c>
      <c r="B11" s="47" t="s">
        <v>1168</v>
      </c>
      <c r="C11" s="48">
        <v>9000</v>
      </c>
      <c r="D11" s="46" t="s">
        <v>1029</v>
      </c>
      <c r="E11" s="46"/>
      <c r="F11" s="46" t="s">
        <v>1171</v>
      </c>
    </row>
    <row r="12" spans="1:6" ht="63">
      <c r="A12" s="49">
        <v>28</v>
      </c>
      <c r="B12" s="47" t="s">
        <v>1169</v>
      </c>
      <c r="C12" s="48"/>
      <c r="D12" s="46" t="s">
        <v>1029</v>
      </c>
      <c r="E12" s="46"/>
      <c r="F12" s="46"/>
    </row>
    <row r="13" spans="1:6" ht="42">
      <c r="A13" s="49">
        <v>29</v>
      </c>
      <c r="B13" s="47" t="s">
        <v>1170</v>
      </c>
      <c r="C13" s="48"/>
      <c r="D13" s="46" t="s">
        <v>1029</v>
      </c>
      <c r="E13" s="46"/>
      <c r="F13" s="46"/>
    </row>
    <row r="14" spans="1:6" ht="21">
      <c r="A14" s="190" t="s">
        <v>978</v>
      </c>
      <c r="B14" s="190"/>
      <c r="C14" s="54">
        <f>SUM(C6:C13)</f>
        <v>121000</v>
      </c>
      <c r="D14" s="46"/>
      <c r="E14" s="46"/>
      <c r="F14" s="46"/>
    </row>
    <row r="15" spans="3:6" ht="42">
      <c r="C15" s="55" t="s">
        <v>974</v>
      </c>
      <c r="D15" s="68">
        <f>6/8*100</f>
        <v>75</v>
      </c>
      <c r="E15" s="46"/>
      <c r="F15" s="46"/>
    </row>
    <row r="16" ht="21">
      <c r="A16" s="51" t="s">
        <v>986</v>
      </c>
    </row>
    <row r="17" spans="1:6" s="50" customFormat="1" ht="42">
      <c r="A17" s="55" t="s">
        <v>980</v>
      </c>
      <c r="B17" s="52" t="s">
        <v>981</v>
      </c>
      <c r="C17" s="52" t="s">
        <v>982</v>
      </c>
      <c r="D17" s="52" t="s">
        <v>983</v>
      </c>
      <c r="E17" s="52" t="s">
        <v>984</v>
      </c>
      <c r="F17" s="52" t="s">
        <v>987</v>
      </c>
    </row>
    <row r="18" spans="1:6" s="56" customFormat="1" ht="63">
      <c r="A18" s="55">
        <v>1</v>
      </c>
      <c r="B18" s="58" t="s">
        <v>1172</v>
      </c>
      <c r="C18" s="49" t="s">
        <v>1029</v>
      </c>
      <c r="D18" s="49"/>
      <c r="E18" s="49"/>
      <c r="F18" s="49">
        <v>100</v>
      </c>
    </row>
    <row r="19" spans="1:6" s="56" customFormat="1" ht="42">
      <c r="A19" s="55">
        <v>2</v>
      </c>
      <c r="B19" s="58" t="s">
        <v>1174</v>
      </c>
      <c r="C19" s="49" t="s">
        <v>1029</v>
      </c>
      <c r="D19" s="49"/>
      <c r="E19" s="49"/>
      <c r="F19" s="49">
        <v>6.6</v>
      </c>
    </row>
    <row r="20" spans="1:6" s="56" customFormat="1" ht="21">
      <c r="A20" s="55">
        <v>3</v>
      </c>
      <c r="B20" s="58" t="s">
        <v>1173</v>
      </c>
      <c r="C20" s="49" t="s">
        <v>1029</v>
      </c>
      <c r="D20" s="49"/>
      <c r="E20" s="49"/>
      <c r="F20" s="49">
        <v>90.32</v>
      </c>
    </row>
    <row r="21" spans="1:6" s="56" customFormat="1" ht="42">
      <c r="A21" s="55">
        <v>4</v>
      </c>
      <c r="B21" s="58" t="s">
        <v>1175</v>
      </c>
      <c r="C21" s="49" t="s">
        <v>1029</v>
      </c>
      <c r="D21" s="49"/>
      <c r="E21" s="49"/>
      <c r="F21" s="49">
        <v>76.67</v>
      </c>
    </row>
    <row r="22" spans="1:6" ht="21">
      <c r="A22" s="46"/>
      <c r="B22" s="46"/>
      <c r="C22" s="46"/>
      <c r="D22" s="46"/>
      <c r="E22" s="46"/>
      <c r="F22" s="46"/>
    </row>
    <row r="23" spans="1:5" ht="21">
      <c r="A23" s="57"/>
      <c r="B23" s="53" t="s">
        <v>979</v>
      </c>
      <c r="C23" s="46">
        <v>100</v>
      </c>
      <c r="D23" s="57"/>
      <c r="E23" s="57"/>
    </row>
    <row r="24" ht="21">
      <c r="A24" s="51" t="s">
        <v>985</v>
      </c>
    </row>
    <row r="25" ht="21">
      <c r="A25" s="45" t="s">
        <v>1025</v>
      </c>
    </row>
    <row r="26" ht="21">
      <c r="A26" s="45" t="s">
        <v>1025</v>
      </c>
    </row>
    <row r="27" ht="21">
      <c r="A27" s="45" t="s">
        <v>1025</v>
      </c>
    </row>
    <row r="28" ht="21">
      <c r="A28" s="45" t="s">
        <v>1025</v>
      </c>
    </row>
    <row r="29" ht="21" hidden="1">
      <c r="A29" s="45" t="s">
        <v>1025</v>
      </c>
    </row>
    <row r="30" ht="21">
      <c r="A30" s="45" t="s">
        <v>1025</v>
      </c>
    </row>
    <row r="31" ht="21">
      <c r="A31" s="51" t="s">
        <v>996</v>
      </c>
    </row>
    <row r="32" ht="21">
      <c r="A32" s="45" t="s">
        <v>1025</v>
      </c>
    </row>
    <row r="33" ht="21">
      <c r="A33" s="45" t="s">
        <v>1025</v>
      </c>
    </row>
    <row r="34" ht="21">
      <c r="A34" s="45" t="s">
        <v>1025</v>
      </c>
    </row>
    <row r="35" ht="21" hidden="1">
      <c r="A35" s="45" t="s">
        <v>1025</v>
      </c>
    </row>
    <row r="36" ht="21">
      <c r="A36" s="45" t="s">
        <v>1025</v>
      </c>
    </row>
    <row r="37" ht="21">
      <c r="A37" s="45" t="s">
        <v>1025</v>
      </c>
    </row>
    <row r="38" ht="21">
      <c r="A38" s="51" t="s">
        <v>997</v>
      </c>
    </row>
    <row r="39" ht="21">
      <c r="A39" s="45" t="s">
        <v>1025</v>
      </c>
    </row>
    <row r="40" ht="21">
      <c r="A40" s="45" t="s">
        <v>1025</v>
      </c>
    </row>
    <row r="41" ht="21">
      <c r="A41" s="45" t="s">
        <v>1025</v>
      </c>
    </row>
    <row r="42" ht="21">
      <c r="A42" s="45" t="s">
        <v>1025</v>
      </c>
    </row>
    <row r="43" ht="21">
      <c r="A43" s="45" t="s">
        <v>1025</v>
      </c>
    </row>
    <row r="44" ht="21">
      <c r="A44" s="45" t="s">
        <v>1025</v>
      </c>
    </row>
  </sheetData>
  <sheetProtection/>
  <mergeCells count="8">
    <mergeCell ref="A14:B14"/>
    <mergeCell ref="A1:F1"/>
    <mergeCell ref="A2:F2"/>
    <mergeCell ref="A4:A5"/>
    <mergeCell ref="B4:B5"/>
    <mergeCell ref="C4:C5"/>
    <mergeCell ref="D4:E4"/>
    <mergeCell ref="F4:F5"/>
  </mergeCells>
  <printOptions/>
  <pageMargins left="0.7" right="0.16" top="0.31" bottom="0.3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Nichak</dc:creator>
  <cp:keywords/>
  <dc:description/>
  <cp:lastModifiedBy>jieb</cp:lastModifiedBy>
  <cp:lastPrinted>2018-10-12T06:36:38Z</cp:lastPrinted>
  <dcterms:created xsi:type="dcterms:W3CDTF">2014-09-16T06:05:50Z</dcterms:created>
  <dcterms:modified xsi:type="dcterms:W3CDTF">2019-03-22T22:37:42Z</dcterms:modified>
  <cp:category/>
  <cp:version/>
  <cp:contentType/>
  <cp:contentStatus/>
</cp:coreProperties>
</file>